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107教育行動區" sheetId="1" r:id="rId1"/>
  </sheets>
  <externalReferences>
    <externalReference r:id="rId2"/>
    <externalReference r:id="rId3"/>
  </externalReferences>
  <definedNames>
    <definedName name="_xlnm.Print_Area" localSheetId="0">'107教育行動區'!$A$1:$O$19</definedName>
    <definedName name="_xlnm.Print_Titles" localSheetId="0">'107教育行動區'!$1:$3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F7" i="1"/>
  <c r="F10"/>
  <c r="F11"/>
  <c r="F12"/>
  <c r="F13"/>
  <c r="F15"/>
  <c r="F16"/>
  <c r="F17"/>
  <c r="F18"/>
  <c r="F4"/>
  <c r="E10"/>
  <c r="E12"/>
  <c r="E13"/>
  <c r="E16"/>
  <c r="E17"/>
  <c r="E18"/>
  <c r="E4"/>
  <c r="D5"/>
  <c r="F5" s="1"/>
  <c r="D6"/>
  <c r="F6" s="1"/>
  <c r="D7"/>
  <c r="E7" s="1"/>
  <c r="D8"/>
  <c r="F8" s="1"/>
  <c r="D9"/>
  <c r="F9" s="1"/>
  <c r="D11"/>
  <c r="E11" s="1"/>
  <c r="D12"/>
  <c r="D14"/>
  <c r="F14" s="1"/>
  <c r="D15"/>
  <c r="E15" s="1"/>
  <c r="D16"/>
  <c r="D17"/>
  <c r="C19"/>
  <c r="J19"/>
  <c r="I19"/>
  <c r="K19"/>
  <c r="D19" l="1"/>
  <c r="E8"/>
  <c r="E9"/>
  <c r="E5"/>
  <c r="E14"/>
  <c r="E6"/>
  <c r="F19"/>
  <c r="H19" l="1"/>
</calcChain>
</file>

<file path=xl/sharedStrings.xml><?xml version="1.0" encoding="utf-8"?>
<sst xmlns="http://schemas.openxmlformats.org/spreadsheetml/2006/main" count="35" uniqueCount="34">
  <si>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</si>
  <si>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</si>
  <si>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</si>
  <si>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</si>
  <si>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撥款
簽核</t>
    <phoneticPr fontId="11" type="noConversion"/>
  </si>
  <si>
    <t>實支數
(結報金額)</t>
    <phoneticPr fontId="11" type="noConversion"/>
  </si>
  <si>
    <t>餘額
(結餘繳回)</t>
    <phoneticPr fontId="11" type="noConversion"/>
  </si>
  <si>
    <t>支票號</t>
    <phoneticPr fontId="4" type="noConversion"/>
  </si>
  <si>
    <t>結報簽核</t>
    <phoneticPr fontId="12" type="noConversion"/>
  </si>
  <si>
    <t>備註</t>
    <phoneticPr fontId="12" type="noConversion"/>
  </si>
  <si>
    <t>總　計</t>
    <phoneticPr fontId="4" type="noConversion"/>
  </si>
  <si>
    <t>玉里國中</t>
  </si>
  <si>
    <t>玉里國小</t>
  </si>
  <si>
    <t>中城國小</t>
  </si>
  <si>
    <t>源城國小</t>
  </si>
  <si>
    <t>大禹國小</t>
  </si>
  <si>
    <t>長良國小</t>
  </si>
  <si>
    <t>卓溪國小</t>
  </si>
  <si>
    <t>卓清國小</t>
  </si>
  <si>
    <t>卓樂國小</t>
  </si>
  <si>
    <t>瑞穗國中</t>
  </si>
  <si>
    <t>瑞穗國小</t>
  </si>
  <si>
    <t>瑞美國小</t>
  </si>
  <si>
    <t>舞鶴國小</t>
  </si>
  <si>
    <t>紅葉國小</t>
  </si>
  <si>
    <t>奇美國小</t>
  </si>
  <si>
    <t>合計撥款</t>
    <phoneticPr fontId="3" type="noConversion"/>
  </si>
  <si>
    <t>108年度推動教育行動區試辦計畫撥款經費一覽表</t>
    <phoneticPr fontId="4" type="noConversion"/>
  </si>
  <si>
    <t>教育部補助
(90%)</t>
    <phoneticPr fontId="3" type="noConversion"/>
  </si>
  <si>
    <t>108核定經費</t>
    <phoneticPr fontId="11" type="noConversion"/>
  </si>
  <si>
    <t>縣自籌</t>
    <phoneticPr fontId="3" type="noConversion"/>
  </si>
  <si>
    <t>108年度推動教育行動區試辦計畫(CG8018)</t>
    <phoneticPr fontId="4" type="noConversion"/>
  </si>
  <si>
    <t>第一期核定金額(補助款80%)</t>
    <phoneticPr fontId="3" type="noConversion"/>
  </si>
  <si>
    <t>第二期核定金額(縣自籌+補助款20%)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</si>
</sst>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3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0"/>
      <color indexed="8"/>
      <name val="細明體"/>
      <family val="3"/>
      <charset val="136"/>
    </font>
    <font>
      <b/>
      <sz val="16"/>
      <color indexed="8"/>
      <name val="細明體"/>
      <family val="3"/>
      <charset val="136"/>
    </font>
    <font>
      <sz val="14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" fillId="27" borderId="15" applyNumberFormat="0" applyFont="0" applyAlignment="0" applyProtection="0">
      <alignment vertical="center"/>
    </xf>
    <xf numFmtId="0" fontId="34" fillId="24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9" fillId="0" borderId="0"/>
  </cellStyleXfs>
  <cellXfs count="57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8" fillId="0" borderId="0" xfId="2" applyNumberFormat="1" applyFont="1" applyBorder="1" applyAlignment="1">
      <alignment vertical="center" wrapText="1"/>
    </xf>
    <xf numFmtId="49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9" fillId="2" borderId="2" xfId="4" applyNumberFormat="1" applyFont="1" applyFill="1" applyBorder="1" applyAlignment="1">
      <alignment vertical="center"/>
    </xf>
    <xf numFmtId="177" fontId="9" fillId="2" borderId="2" xfId="4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distributed" vertical="center" wrapText="1" justifyLastLine="1"/>
    </xf>
    <xf numFmtId="0" fontId="10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3" fillId="0" borderId="0" xfId="4" applyFont="1"/>
    <xf numFmtId="177" fontId="15" fillId="0" borderId="6" xfId="4" applyNumberFormat="1" applyFont="1" applyFill="1" applyBorder="1" applyAlignment="1">
      <alignment horizontal="right"/>
    </xf>
    <xf numFmtId="177" fontId="14" fillId="3" borderId="6" xfId="4" applyNumberFormat="1" applyFont="1" applyFill="1" applyBorder="1" applyAlignment="1">
      <alignment horizontal="right"/>
    </xf>
    <xf numFmtId="0" fontId="17" fillId="0" borderId="0" xfId="4" applyFont="1"/>
    <xf numFmtId="0" fontId="17" fillId="0" borderId="6" xfId="4" applyFont="1" applyBorder="1"/>
    <xf numFmtId="177" fontId="19" fillId="2" borderId="6" xfId="4" applyNumberFormat="1" applyFont="1" applyFill="1" applyBorder="1" applyAlignment="1">
      <alignment horizontal="right" vertical="center"/>
    </xf>
    <xf numFmtId="177" fontId="19" fillId="2" borderId="7" xfId="4" applyNumberFormat="1" applyFont="1" applyFill="1" applyBorder="1" applyAlignment="1">
      <alignment horizontal="right" vertical="center"/>
    </xf>
    <xf numFmtId="177" fontId="19" fillId="5" borderId="6" xfId="4" applyNumberFormat="1" applyFont="1" applyFill="1" applyBorder="1" applyAlignment="1">
      <alignment horizontal="right" vertical="center"/>
    </xf>
    <xf numFmtId="177" fontId="20" fillId="5" borderId="6" xfId="4" applyNumberFormat="1" applyFont="1" applyFill="1" applyBorder="1" applyAlignment="1">
      <alignment horizontal="right" vertical="center" shrinkToFit="1"/>
    </xf>
    <xf numFmtId="177" fontId="19" fillId="5" borderId="7" xfId="4" applyNumberFormat="1" applyFont="1" applyFill="1" applyBorder="1" applyAlignment="1">
      <alignment horizontal="right" vertical="center"/>
    </xf>
    <xf numFmtId="177" fontId="19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0" fontId="1" fillId="28" borderId="4" xfId="5" applyFont="1" applyFill="1" applyBorder="1" applyAlignment="1">
      <alignment horizontal="distributed" vertical="center" wrapText="1" justifyLastLine="1"/>
    </xf>
    <xf numFmtId="0" fontId="1" fillId="28" borderId="3" xfId="5" applyFont="1" applyFill="1" applyBorder="1" applyAlignment="1">
      <alignment horizontal="distributed" vertical="center" wrapText="1" justifyLastLine="1"/>
    </xf>
    <xf numFmtId="177" fontId="15" fillId="28" borderId="6" xfId="4" applyNumberFormat="1" applyFont="1" applyFill="1" applyBorder="1" applyAlignment="1">
      <alignment horizontal="right"/>
    </xf>
    <xf numFmtId="177" fontId="14" fillId="28" borderId="6" xfId="4" applyNumberFormat="1" applyFont="1" applyFill="1" applyBorder="1" applyAlignment="1">
      <alignment horizontal="right"/>
    </xf>
    <xf numFmtId="177" fontId="16" fillId="28" borderId="7" xfId="4" applyNumberFormat="1" applyFont="1" applyFill="1" applyBorder="1" applyAlignment="1">
      <alignment horizontal="right"/>
    </xf>
    <xf numFmtId="177" fontId="40" fillId="28" borderId="6" xfId="4" applyNumberFormat="1" applyFont="1" applyFill="1" applyBorder="1" applyAlignment="1">
      <alignment horizontal="right" vertical="center" wrapText="1"/>
    </xf>
    <xf numFmtId="0" fontId="1" fillId="2" borderId="19" xfId="5" applyFont="1" applyFill="1" applyBorder="1" applyAlignment="1">
      <alignment horizontal="distributed" vertical="center" wrapText="1" justifyLastLine="1"/>
    </xf>
    <xf numFmtId="0" fontId="1" fillId="28" borderId="18" xfId="4" applyFont="1" applyFill="1" applyBorder="1" applyAlignment="1">
      <alignment horizontal="center" vertical="center" wrapText="1"/>
    </xf>
    <xf numFmtId="0" fontId="1" fillId="28" borderId="18" xfId="5" applyFont="1" applyFill="1" applyBorder="1" applyAlignment="1">
      <alignment horizontal="distributed" vertical="center" wrapText="1" justifyLastLine="1"/>
    </xf>
    <xf numFmtId="177" fontId="1" fillId="28" borderId="4" xfId="5" applyNumberFormat="1" applyFont="1" applyFill="1" applyBorder="1" applyAlignment="1">
      <alignment horizontal="distributed" vertical="center" wrapText="1" justifyLastLine="1"/>
    </xf>
    <xf numFmtId="0" fontId="10" fillId="29" borderId="4" xfId="5" applyFont="1" applyFill="1" applyBorder="1" applyAlignment="1">
      <alignment horizontal="distributed" vertical="center" wrapText="1" justifyLastLine="1"/>
    </xf>
    <xf numFmtId="177" fontId="6" fillId="28" borderId="2" xfId="4" applyNumberFormat="1" applyFont="1" applyFill="1" applyBorder="1" applyAlignment="1">
      <alignment vertical="center"/>
    </xf>
    <xf numFmtId="177" fontId="6" fillId="28" borderId="2" xfId="4" applyNumberFormat="1" applyFont="1" applyFill="1" applyBorder="1" applyAlignment="1">
      <alignment horizontal="center" vertical="center" wrapText="1"/>
    </xf>
    <xf numFmtId="177" fontId="8" fillId="29" borderId="2" xfId="4" applyNumberFormat="1" applyFont="1" applyFill="1" applyBorder="1" applyAlignment="1">
      <alignment horizontal="center" vertical="center" wrapText="1"/>
    </xf>
    <xf numFmtId="177" fontId="15" fillId="28" borderId="18" xfId="4" applyNumberFormat="1" applyFont="1" applyFill="1" applyBorder="1" applyAlignment="1">
      <alignment horizontal="right"/>
    </xf>
    <xf numFmtId="177" fontId="19" fillId="2" borderId="18" xfId="4" applyNumberFormat="1" applyFont="1" applyFill="1" applyBorder="1" applyAlignment="1">
      <alignment horizontal="right" vertical="center"/>
    </xf>
    <xf numFmtId="177" fontId="41" fillId="28" borderId="6" xfId="4" applyNumberFormat="1" applyFont="1" applyFill="1" applyBorder="1" applyAlignment="1">
      <alignment horizontal="right"/>
    </xf>
    <xf numFmtId="3" fontId="1" fillId="28" borderId="3" xfId="5" applyNumberFormat="1" applyFont="1" applyFill="1" applyBorder="1" applyAlignment="1">
      <alignment horizontal="distributed" vertical="center" wrapText="1" justifyLastLine="1"/>
    </xf>
    <xf numFmtId="177" fontId="42" fillId="28" borderId="6" xfId="4" applyNumberFormat="1" applyFont="1" applyFill="1" applyBorder="1" applyAlignment="1">
      <alignment horizontal="right" vertical="center"/>
    </xf>
    <xf numFmtId="177" fontId="18" fillId="4" borderId="7" xfId="4" applyNumberFormat="1" applyFont="1" applyFill="1" applyBorder="1" applyAlignment="1">
      <alignment horizontal="center" vertical="center"/>
    </xf>
    <xf numFmtId="177" fontId="18" fillId="4" borderId="8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1" xfId="2" applyNumberFormat="1" applyFont="1" applyBorder="1" applyAlignment="1">
      <alignment vertical="center" wrapText="1"/>
    </xf>
    <xf numFmtId="0" fontId="6" fillId="0" borderId="1" xfId="3" applyFont="1" applyBorder="1" applyAlignment="1">
      <alignment vertical="center"/>
    </xf>
    <xf numFmtId="0" fontId="13" fillId="0" borderId="18" xfId="4" applyFont="1" applyBorder="1"/>
    <xf numFmtId="0" fontId="17" fillId="0" borderId="18" xfId="4" applyFont="1" applyBorder="1"/>
    <xf numFmtId="177" fontId="15" fillId="29" borderId="6" xfId="4" applyNumberFormat="1" applyFont="1" applyFill="1" applyBorder="1" applyAlignment="1">
      <alignment horizontal="right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19"/>
  <sheetViews>
    <sheetView tabSelected="1" view="pageBreakPreview" zoomScale="60" workbookViewId="0">
      <pane ySplit="3" topLeftCell="A4" activePane="bottomLeft" state="frozen"/>
      <selection pane="bottomLeft" activeCell="H11" sqref="H11"/>
    </sheetView>
  </sheetViews>
  <sheetFormatPr defaultColWidth="9" defaultRowHeight="16.2"/>
  <cols>
    <col min="1" max="1" width="5.88671875" style="27" customWidth="1"/>
    <col min="2" max="2" width="15" style="26" customWidth="1"/>
    <col min="3" max="5" width="16.21875" style="26" customWidth="1"/>
    <col min="6" max="6" width="15.44140625" style="26" customWidth="1"/>
    <col min="7" max="7" width="6.88671875" style="26" customWidth="1"/>
    <col min="8" max="8" width="13.88671875" style="26" customWidth="1"/>
    <col min="9" max="9" width="7.109375" style="26" customWidth="1"/>
    <col min="10" max="10" width="16" style="26" customWidth="1"/>
    <col min="11" max="11" width="14.33203125" style="26" customWidth="1"/>
    <col min="12" max="12" width="12.44140625" style="26" customWidth="1"/>
    <col min="13" max="13" width="13.6640625" style="26" customWidth="1"/>
    <col min="14" max="14" width="5.88671875" style="26" customWidth="1"/>
    <col min="15" max="15" width="11.109375" style="26" customWidth="1"/>
    <col min="16" max="16" width="2.109375" style="26" customWidth="1"/>
    <col min="17" max="16384" width="9" style="26"/>
  </cols>
  <sheetData>
    <row r="1" spans="1:20" s="2" customFormat="1" ht="24" customHeight="1">
      <c r="A1" s="49" t="s">
        <v>0</v>
      </c>
      <c r="B1" s="49"/>
      <c r="C1" s="50" t="s">
        <v>27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</row>
    <row r="2" spans="1:20" s="6" customFormat="1" ht="32.25" customHeight="1">
      <c r="A2" s="51" t="s">
        <v>1</v>
      </c>
      <c r="B2" s="51"/>
      <c r="C2" s="52" t="s">
        <v>31</v>
      </c>
      <c r="D2" s="52"/>
      <c r="E2" s="52"/>
      <c r="F2" s="52"/>
      <c r="G2" s="52"/>
      <c r="H2" s="52"/>
      <c r="I2" s="52"/>
      <c r="J2" s="52"/>
      <c r="K2" s="53"/>
      <c r="L2" s="53"/>
      <c r="M2" s="53"/>
      <c r="N2" s="53"/>
      <c r="O2" s="53"/>
      <c r="P2" s="3"/>
      <c r="Q2" s="4"/>
      <c r="R2" s="4"/>
      <c r="S2" s="5"/>
      <c r="T2" s="5"/>
    </row>
    <row r="3" spans="1:20" s="15" customFormat="1" ht="64.2" customHeight="1">
      <c r="A3" s="7" t="s">
        <v>2</v>
      </c>
      <c r="B3" s="8" t="s">
        <v>3</v>
      </c>
      <c r="C3" s="9" t="s">
        <v>29</v>
      </c>
      <c r="D3" s="10" t="s">
        <v>28</v>
      </c>
      <c r="E3" s="10" t="s">
        <v>30</v>
      </c>
      <c r="F3" s="38" t="s">
        <v>32</v>
      </c>
      <c r="G3" s="11" t="s">
        <v>4</v>
      </c>
      <c r="H3" s="10" t="s">
        <v>33</v>
      </c>
      <c r="I3" s="11" t="s">
        <v>4</v>
      </c>
      <c r="J3" s="11" t="s">
        <v>26</v>
      </c>
      <c r="K3" s="12" t="s">
        <v>5</v>
      </c>
      <c r="L3" s="12" t="s">
        <v>6</v>
      </c>
      <c r="M3" s="12" t="s">
        <v>7</v>
      </c>
      <c r="N3" s="13" t="s">
        <v>8</v>
      </c>
      <c r="O3" s="34" t="s">
        <v>9</v>
      </c>
      <c r="P3" s="14"/>
    </row>
    <row r="4" spans="1:20" s="15" customFormat="1" ht="27.6" customHeight="1">
      <c r="A4" s="39">
        <v>1</v>
      </c>
      <c r="B4" s="41" t="s">
        <v>11</v>
      </c>
      <c r="C4" s="46">
        <v>1033581</v>
      </c>
      <c r="D4" s="30">
        <v>930222</v>
      </c>
      <c r="E4" s="42">
        <f>C4-D4</f>
        <v>103359</v>
      </c>
      <c r="F4" s="56">
        <f>D4*0.8</f>
        <v>744177.60000000009</v>
      </c>
      <c r="G4" s="37"/>
      <c r="H4" s="30"/>
      <c r="I4" s="28"/>
      <c r="J4" s="44"/>
      <c r="K4" s="45"/>
      <c r="L4" s="29"/>
      <c r="M4" s="54"/>
      <c r="N4" s="35"/>
      <c r="O4" s="36"/>
      <c r="P4" s="14"/>
    </row>
    <row r="5" spans="1:20" s="15" customFormat="1" ht="27.6" customHeight="1">
      <c r="A5" s="39">
        <v>2</v>
      </c>
      <c r="B5" s="40" t="s">
        <v>12</v>
      </c>
      <c r="C5" s="46">
        <v>400000</v>
      </c>
      <c r="D5" s="30">
        <f t="shared" ref="D5:D17" si="0">C5*0.9</f>
        <v>360000</v>
      </c>
      <c r="E5" s="42">
        <f t="shared" ref="E5:E18" si="1">C5-D5</f>
        <v>40000</v>
      </c>
      <c r="F5" s="56">
        <f t="shared" ref="F5:F18" si="2">D5*0.8</f>
        <v>288000</v>
      </c>
      <c r="G5" s="37"/>
      <c r="H5" s="30"/>
      <c r="I5" s="28"/>
      <c r="J5" s="44"/>
      <c r="K5" s="45"/>
      <c r="L5" s="45"/>
      <c r="M5" s="54"/>
      <c r="N5" s="35"/>
      <c r="O5" s="36"/>
      <c r="P5" s="14"/>
    </row>
    <row r="6" spans="1:20" s="15" customFormat="1" ht="27.6" customHeight="1">
      <c r="A6" s="39">
        <v>3</v>
      </c>
      <c r="B6" s="40" t="s">
        <v>13</v>
      </c>
      <c r="C6" s="46">
        <v>400000</v>
      </c>
      <c r="D6" s="30">
        <f t="shared" si="0"/>
        <v>360000</v>
      </c>
      <c r="E6" s="42">
        <f t="shared" si="1"/>
        <v>40000</v>
      </c>
      <c r="F6" s="56">
        <f t="shared" si="2"/>
        <v>288000</v>
      </c>
      <c r="G6" s="37"/>
      <c r="H6" s="30"/>
      <c r="I6" s="28"/>
      <c r="J6" s="44"/>
      <c r="K6" s="45"/>
      <c r="L6" s="45"/>
      <c r="M6" s="54"/>
      <c r="N6" s="35"/>
      <c r="O6" s="36"/>
      <c r="P6" s="14"/>
    </row>
    <row r="7" spans="1:20" s="18" customFormat="1" ht="27.6" customHeight="1">
      <c r="A7" s="39">
        <v>4</v>
      </c>
      <c r="B7" s="40" t="s">
        <v>14</v>
      </c>
      <c r="C7" s="46">
        <v>400000</v>
      </c>
      <c r="D7" s="30">
        <f t="shared" si="0"/>
        <v>360000</v>
      </c>
      <c r="E7" s="42">
        <f t="shared" si="1"/>
        <v>40000</v>
      </c>
      <c r="F7" s="56">
        <f t="shared" si="2"/>
        <v>288000</v>
      </c>
      <c r="G7" s="37"/>
      <c r="H7" s="30"/>
      <c r="I7" s="30"/>
      <c r="J7" s="44"/>
      <c r="K7" s="31"/>
      <c r="L7" s="31"/>
      <c r="M7" s="55"/>
      <c r="N7" s="32"/>
      <c r="O7" s="33"/>
      <c r="P7" s="14"/>
    </row>
    <row r="8" spans="1:20" s="18" customFormat="1" ht="27.6" customHeight="1">
      <c r="A8" s="39">
        <v>5</v>
      </c>
      <c r="B8" s="40" t="s">
        <v>15</v>
      </c>
      <c r="C8" s="46">
        <v>265400</v>
      </c>
      <c r="D8" s="30">
        <f t="shared" si="0"/>
        <v>238860</v>
      </c>
      <c r="E8" s="42">
        <f t="shared" si="1"/>
        <v>26540</v>
      </c>
      <c r="F8" s="56">
        <f t="shared" si="2"/>
        <v>191088</v>
      </c>
      <c r="G8" s="37"/>
      <c r="H8" s="30"/>
      <c r="I8" s="16"/>
      <c r="J8" s="44"/>
      <c r="K8" s="17"/>
      <c r="L8" s="17"/>
      <c r="M8" s="55"/>
      <c r="N8" s="19"/>
      <c r="O8" s="33"/>
    </row>
    <row r="9" spans="1:20" s="15" customFormat="1" ht="27.6" customHeight="1">
      <c r="A9" s="39">
        <v>6</v>
      </c>
      <c r="B9" s="40" t="s">
        <v>16</v>
      </c>
      <c r="C9" s="46">
        <v>248500</v>
      </c>
      <c r="D9" s="30">
        <f t="shared" si="0"/>
        <v>223650</v>
      </c>
      <c r="E9" s="42">
        <f t="shared" si="1"/>
        <v>24850</v>
      </c>
      <c r="F9" s="56">
        <f t="shared" si="2"/>
        <v>178920</v>
      </c>
      <c r="G9" s="37"/>
      <c r="H9" s="30"/>
      <c r="I9" s="28"/>
      <c r="J9" s="44"/>
      <c r="K9" s="45"/>
      <c r="L9" s="45"/>
      <c r="M9" s="54"/>
      <c r="N9" s="35"/>
      <c r="O9" s="36"/>
      <c r="P9" s="14"/>
    </row>
    <row r="10" spans="1:20" s="15" customFormat="1" ht="27.6" customHeight="1">
      <c r="A10" s="39">
        <v>7</v>
      </c>
      <c r="B10" s="40" t="s">
        <v>17</v>
      </c>
      <c r="C10" s="46">
        <v>264755</v>
      </c>
      <c r="D10" s="30">
        <v>238280</v>
      </c>
      <c r="E10" s="42">
        <f t="shared" si="1"/>
        <v>26475</v>
      </c>
      <c r="F10" s="56">
        <f t="shared" si="2"/>
        <v>190624</v>
      </c>
      <c r="G10" s="37"/>
      <c r="H10" s="30"/>
      <c r="I10" s="28"/>
      <c r="J10" s="44"/>
      <c r="K10" s="45"/>
      <c r="L10" s="45"/>
      <c r="M10" s="54"/>
      <c r="N10" s="35"/>
      <c r="O10" s="36"/>
      <c r="P10" s="14"/>
    </row>
    <row r="11" spans="1:20" s="15" customFormat="1" ht="27.6" customHeight="1">
      <c r="A11" s="39">
        <v>8</v>
      </c>
      <c r="B11" s="40" t="s">
        <v>18</v>
      </c>
      <c r="C11" s="46">
        <v>400000</v>
      </c>
      <c r="D11" s="30">
        <f t="shared" si="0"/>
        <v>360000</v>
      </c>
      <c r="E11" s="42">
        <f t="shared" si="1"/>
        <v>40000</v>
      </c>
      <c r="F11" s="56">
        <f t="shared" si="2"/>
        <v>288000</v>
      </c>
      <c r="G11" s="37"/>
      <c r="H11" s="30"/>
      <c r="I11" s="28"/>
      <c r="J11" s="44"/>
      <c r="K11" s="45"/>
      <c r="L11" s="45"/>
      <c r="M11" s="54"/>
      <c r="N11" s="35"/>
      <c r="O11" s="36"/>
      <c r="P11" s="14"/>
    </row>
    <row r="12" spans="1:20" s="18" customFormat="1" ht="27.6" customHeight="1">
      <c r="A12" s="39">
        <v>9</v>
      </c>
      <c r="B12" s="40" t="s">
        <v>19</v>
      </c>
      <c r="C12" s="46">
        <v>398400</v>
      </c>
      <c r="D12" s="30">
        <f t="shared" si="0"/>
        <v>358560</v>
      </c>
      <c r="E12" s="42">
        <f t="shared" si="1"/>
        <v>39840</v>
      </c>
      <c r="F12" s="56">
        <f t="shared" si="2"/>
        <v>286848</v>
      </c>
      <c r="G12" s="37"/>
      <c r="H12" s="30"/>
      <c r="I12" s="30"/>
      <c r="J12" s="44"/>
      <c r="K12" s="31"/>
      <c r="L12" s="31"/>
      <c r="M12" s="55"/>
      <c r="N12" s="32"/>
      <c r="O12" s="33"/>
      <c r="P12" s="14"/>
    </row>
    <row r="13" spans="1:20" s="18" customFormat="1" ht="27.6" customHeight="1">
      <c r="A13" s="39">
        <v>10</v>
      </c>
      <c r="B13" s="41" t="s">
        <v>20</v>
      </c>
      <c r="C13" s="46">
        <v>840872</v>
      </c>
      <c r="D13" s="30">
        <v>756785</v>
      </c>
      <c r="E13" s="42">
        <f t="shared" si="1"/>
        <v>84087</v>
      </c>
      <c r="F13" s="56">
        <f t="shared" si="2"/>
        <v>605428</v>
      </c>
      <c r="G13" s="37"/>
      <c r="H13" s="30"/>
      <c r="I13" s="16"/>
      <c r="J13" s="44"/>
      <c r="K13" s="17"/>
      <c r="L13" s="17"/>
      <c r="M13" s="55"/>
      <c r="N13" s="19"/>
      <c r="O13" s="33"/>
    </row>
    <row r="14" spans="1:20" s="15" customFormat="1" ht="27.6" customHeight="1">
      <c r="A14" s="39">
        <v>11</v>
      </c>
      <c r="B14" s="40" t="s">
        <v>21</v>
      </c>
      <c r="C14" s="46">
        <v>400000</v>
      </c>
      <c r="D14" s="30">
        <f t="shared" si="0"/>
        <v>360000</v>
      </c>
      <c r="E14" s="42">
        <f t="shared" si="1"/>
        <v>40000</v>
      </c>
      <c r="F14" s="56">
        <f t="shared" si="2"/>
        <v>288000</v>
      </c>
      <c r="G14" s="37"/>
      <c r="H14" s="30"/>
      <c r="I14" s="28"/>
      <c r="J14" s="44"/>
      <c r="K14" s="45"/>
      <c r="L14" s="29"/>
      <c r="M14" s="54"/>
      <c r="N14" s="35"/>
      <c r="O14" s="36"/>
      <c r="P14" s="14"/>
    </row>
    <row r="15" spans="1:20" s="15" customFormat="1" ht="27.6" customHeight="1">
      <c r="A15" s="39">
        <v>12</v>
      </c>
      <c r="B15" s="40" t="s">
        <v>22</v>
      </c>
      <c r="C15" s="46">
        <v>350000</v>
      </c>
      <c r="D15" s="30">
        <f t="shared" si="0"/>
        <v>315000</v>
      </c>
      <c r="E15" s="42">
        <f t="shared" si="1"/>
        <v>35000</v>
      </c>
      <c r="F15" s="56">
        <f t="shared" si="2"/>
        <v>252000</v>
      </c>
      <c r="G15" s="37"/>
      <c r="H15" s="30"/>
      <c r="I15" s="28"/>
      <c r="J15" s="44"/>
      <c r="K15" s="45"/>
      <c r="L15" s="45"/>
      <c r="M15" s="54"/>
      <c r="N15" s="35"/>
      <c r="O15" s="36"/>
      <c r="P15" s="14"/>
    </row>
    <row r="16" spans="1:20" s="15" customFormat="1" ht="27.6" customHeight="1">
      <c r="A16" s="39">
        <v>13</v>
      </c>
      <c r="B16" s="40" t="s">
        <v>23</v>
      </c>
      <c r="C16" s="46">
        <v>400000</v>
      </c>
      <c r="D16" s="30">
        <f t="shared" si="0"/>
        <v>360000</v>
      </c>
      <c r="E16" s="42">
        <f t="shared" si="1"/>
        <v>40000</v>
      </c>
      <c r="F16" s="56">
        <f t="shared" si="2"/>
        <v>288000</v>
      </c>
      <c r="G16" s="37"/>
      <c r="H16" s="30"/>
      <c r="I16" s="28"/>
      <c r="J16" s="44"/>
      <c r="K16" s="45"/>
      <c r="L16" s="45"/>
      <c r="M16" s="54"/>
      <c r="N16" s="35"/>
      <c r="O16" s="36"/>
      <c r="P16" s="14"/>
    </row>
    <row r="17" spans="1:16" s="18" customFormat="1" ht="27.6" customHeight="1">
      <c r="A17" s="39">
        <v>14</v>
      </c>
      <c r="B17" s="40" t="s">
        <v>24</v>
      </c>
      <c r="C17" s="46">
        <v>360000</v>
      </c>
      <c r="D17" s="30">
        <f t="shared" si="0"/>
        <v>324000</v>
      </c>
      <c r="E17" s="42">
        <f t="shared" si="1"/>
        <v>36000</v>
      </c>
      <c r="F17" s="56">
        <f t="shared" si="2"/>
        <v>259200</v>
      </c>
      <c r="G17" s="37"/>
      <c r="H17" s="30"/>
      <c r="I17" s="30"/>
      <c r="J17" s="44"/>
      <c r="K17" s="31"/>
      <c r="L17" s="31"/>
      <c r="M17" s="55"/>
      <c r="N17" s="32"/>
      <c r="O17" s="33"/>
      <c r="P17" s="14"/>
    </row>
    <row r="18" spans="1:16" s="18" customFormat="1" ht="27.6" customHeight="1">
      <c r="A18" s="39">
        <v>15</v>
      </c>
      <c r="B18" s="40" t="s">
        <v>25</v>
      </c>
      <c r="C18" s="46">
        <v>399128</v>
      </c>
      <c r="D18" s="30">
        <v>359215</v>
      </c>
      <c r="E18" s="42">
        <f t="shared" si="1"/>
        <v>39913</v>
      </c>
      <c r="F18" s="56">
        <f t="shared" si="2"/>
        <v>287372</v>
      </c>
      <c r="G18" s="37"/>
      <c r="H18" s="30"/>
      <c r="I18" s="16"/>
      <c r="J18" s="44"/>
      <c r="K18" s="17"/>
      <c r="L18" s="17"/>
      <c r="M18" s="55"/>
      <c r="N18" s="19"/>
      <c r="O18" s="33"/>
    </row>
    <row r="19" spans="1:16" ht="24" customHeight="1">
      <c r="A19" s="47" t="s">
        <v>10</v>
      </c>
      <c r="B19" s="48"/>
      <c r="C19" s="20">
        <f>SUM(C4:C18)</f>
        <v>6560636</v>
      </c>
      <c r="D19" s="20">
        <f>SUM(D4:D18)</f>
        <v>5904572</v>
      </c>
      <c r="E19" s="43">
        <v>656064</v>
      </c>
      <c r="F19" s="20">
        <f>SUM(F4:F18)</f>
        <v>4723657.5999999996</v>
      </c>
      <c r="G19" s="21"/>
      <c r="H19" s="20">
        <f>SUM(H4:H18)</f>
        <v>0</v>
      </c>
      <c r="I19" s="20">
        <f t="shared" ref="I19:K19" si="3">SUM(I4:I18)</f>
        <v>0</v>
      </c>
      <c r="J19" s="20">
        <f t="shared" si="3"/>
        <v>0</v>
      </c>
      <c r="K19" s="20">
        <f t="shared" si="3"/>
        <v>0</v>
      </c>
      <c r="L19" s="22"/>
      <c r="M19" s="23"/>
      <c r="N19" s="24"/>
      <c r="O19" s="22"/>
      <c r="P19" s="25"/>
    </row>
  </sheetData>
  <mergeCells count="5">
    <mergeCell ref="A19:B19"/>
    <mergeCell ref="A1:B1"/>
    <mergeCell ref="C1:O1"/>
    <mergeCell ref="A2:B2"/>
    <mergeCell ref="C2:O2"/>
  </mergeCells>
  <phoneticPr fontId="3" type="noConversion"/>
  <pageMargins left="0.25" right="0.25" top="0.75" bottom="0.75" header="0.3" footer="0.3"/>
  <pageSetup paperSize="9" scale="53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107教育行動區</vt:lpstr>
      <vt:lpstr>'107教育行動區'!Print_Area</vt:lpstr>
      <vt:lpstr>'107教育行動區'!Print_Titles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2019-01-17T03:12:04Z</cp:lastPrinted>
  <dcterms:created xsi:type="dcterms:W3CDTF">2017-09-18T02:51:10Z</dcterms:created>
  <dcterms:modified xsi:type="dcterms:W3CDTF">2019-03-20T03:22:04Z</dcterms:modified>
</cp:coreProperties>
</file>