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/>
  <bookViews>
    <workbookView xWindow="-13" yWindow="-13" windowWidth="12567" windowHeight="10643" tabRatio="749"/>
  </bookViews>
  <sheets>
    <sheet name="康軒" sheetId="5" r:id="rId1"/>
    <sheet name="翰林" sheetId="6" r:id="rId2"/>
    <sheet name="佳音" sheetId="8" r:id="rId3"/>
    <sheet name="南一" sheetId="7" r:id="rId4"/>
    <sheet name="全華" sheetId="12" r:id="rId5"/>
    <sheet name="奇鼎" sheetId="13" r:id="rId6"/>
    <sheet name="單價表" sheetId="14" r:id="rId7"/>
    <sheet name="總表" sheetId="9" r:id="rId8"/>
  </sheets>
  <calcPr calcId="144525"/>
</workbook>
</file>

<file path=xl/calcChain.xml><?xml version="1.0" encoding="utf-8"?>
<calcChain xmlns="http://schemas.openxmlformats.org/spreadsheetml/2006/main">
  <c r="S7" i="13" l="1"/>
  <c r="R7" i="13"/>
  <c r="Q7" i="13"/>
  <c r="P7" i="13"/>
  <c r="O7" i="13"/>
  <c r="N7" i="13"/>
  <c r="S12" i="12"/>
  <c r="R12" i="12"/>
  <c r="Q12" i="12"/>
  <c r="P12" i="12"/>
  <c r="O12" i="12"/>
  <c r="N12" i="12"/>
  <c r="S5" i="13" l="1"/>
  <c r="R5" i="13"/>
  <c r="Q5" i="13"/>
  <c r="P5" i="13"/>
  <c r="O5" i="13"/>
  <c r="N5" i="13"/>
  <c r="S4" i="13"/>
  <c r="R4" i="13"/>
  <c r="Q4" i="13"/>
  <c r="P4" i="13"/>
  <c r="O4" i="13"/>
  <c r="N4" i="13"/>
  <c r="S3" i="13"/>
  <c r="R3" i="13"/>
  <c r="Q3" i="13"/>
  <c r="P3" i="13"/>
  <c r="O3" i="13"/>
  <c r="N3" i="13"/>
  <c r="I3" i="13"/>
  <c r="I4" i="13"/>
  <c r="I5" i="13"/>
  <c r="I6" i="13"/>
  <c r="S10" i="12"/>
  <c r="R10" i="12"/>
  <c r="N10" i="12"/>
  <c r="I10" i="12"/>
  <c r="S8" i="12"/>
  <c r="R8" i="12"/>
  <c r="Q8" i="12"/>
  <c r="P8" i="12"/>
  <c r="O8" i="12"/>
  <c r="N8" i="12"/>
  <c r="S7" i="12"/>
  <c r="R7" i="12"/>
  <c r="Q7" i="12"/>
  <c r="P7" i="12"/>
  <c r="O7" i="12"/>
  <c r="N7" i="12"/>
  <c r="S6" i="12"/>
  <c r="R6" i="12"/>
  <c r="Q6" i="12"/>
  <c r="P6" i="12"/>
  <c r="O6" i="12"/>
  <c r="N6" i="12"/>
  <c r="S5" i="12"/>
  <c r="R5" i="12"/>
  <c r="Q5" i="12"/>
  <c r="P5" i="12"/>
  <c r="O5" i="12"/>
  <c r="N5" i="12"/>
  <c r="S4" i="12"/>
  <c r="R4" i="12"/>
  <c r="Q4" i="12"/>
  <c r="P4" i="12"/>
  <c r="O4" i="12"/>
  <c r="N4" i="12"/>
  <c r="S3" i="12"/>
  <c r="R3" i="12"/>
  <c r="Q3" i="12"/>
  <c r="P3" i="12"/>
  <c r="O3" i="12"/>
  <c r="N3" i="12"/>
  <c r="I8" i="12"/>
  <c r="I7" i="12"/>
  <c r="I6" i="12"/>
  <c r="I5" i="12"/>
  <c r="I4" i="12"/>
  <c r="I3" i="12"/>
  <c r="S32" i="7"/>
  <c r="S31" i="7"/>
  <c r="S30" i="7"/>
  <c r="S29" i="7"/>
  <c r="S28" i="7"/>
  <c r="S27" i="7"/>
  <c r="S26" i="7"/>
  <c r="S25" i="7"/>
  <c r="S24" i="7"/>
  <c r="S23" i="7"/>
  <c r="S22" i="7"/>
  <c r="S21" i="7"/>
  <c r="S20" i="7"/>
  <c r="S19" i="7"/>
  <c r="S18" i="7"/>
  <c r="S17" i="7"/>
  <c r="S16" i="7"/>
  <c r="Q32" i="7"/>
  <c r="Q31" i="7"/>
  <c r="Q30" i="7"/>
  <c r="Q29" i="7"/>
  <c r="Q28" i="7"/>
  <c r="Q27" i="7"/>
  <c r="Q26" i="7"/>
  <c r="Q25" i="7"/>
  <c r="Q24" i="7"/>
  <c r="Q23" i="7"/>
  <c r="Q22" i="7"/>
  <c r="Q21" i="7"/>
  <c r="Q20" i="7"/>
  <c r="Q19" i="7"/>
  <c r="Q18" i="7"/>
  <c r="Q17" i="7"/>
  <c r="Q16" i="7"/>
  <c r="R24" i="7"/>
  <c r="P24" i="7"/>
  <c r="O24" i="7"/>
  <c r="N24" i="7"/>
  <c r="R23" i="7"/>
  <c r="P23" i="7"/>
  <c r="O23" i="7"/>
  <c r="N23" i="7"/>
  <c r="R22" i="7"/>
  <c r="P22" i="7"/>
  <c r="O22" i="7"/>
  <c r="N22" i="7"/>
  <c r="R21" i="7"/>
  <c r="P21" i="7"/>
  <c r="O21" i="7"/>
  <c r="N21" i="7"/>
  <c r="R20" i="7"/>
  <c r="P20" i="7"/>
  <c r="O20" i="7"/>
  <c r="N20" i="7"/>
  <c r="R19" i="7"/>
  <c r="P19" i="7"/>
  <c r="O19" i="7"/>
  <c r="N19" i="7"/>
  <c r="R18" i="7"/>
  <c r="P18" i="7"/>
  <c r="O18" i="7"/>
  <c r="N18" i="7"/>
  <c r="I24" i="7"/>
  <c r="I23" i="7"/>
  <c r="I22" i="7"/>
  <c r="I21" i="7"/>
  <c r="I20" i="7"/>
  <c r="I19" i="7"/>
  <c r="I18" i="7"/>
  <c r="S6" i="8"/>
  <c r="S5" i="8"/>
  <c r="Q6" i="8"/>
  <c r="Q5" i="8"/>
  <c r="S30" i="6"/>
  <c r="S29" i="6"/>
  <c r="S28" i="6"/>
  <c r="S27" i="6"/>
  <c r="S26" i="6"/>
  <c r="S25" i="6"/>
  <c r="S24" i="6"/>
  <c r="S23" i="6"/>
  <c r="S22" i="6"/>
  <c r="S21" i="6"/>
  <c r="S20" i="6"/>
  <c r="S19" i="6"/>
  <c r="S18" i="6"/>
  <c r="S17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R27" i="6"/>
  <c r="P27" i="6"/>
  <c r="O27" i="6"/>
  <c r="N27" i="6"/>
  <c r="R26" i="6"/>
  <c r="P26" i="6"/>
  <c r="O26" i="6"/>
  <c r="N26" i="6"/>
  <c r="I27" i="6"/>
  <c r="I26" i="6"/>
  <c r="S34" i="5"/>
  <c r="S33" i="5"/>
  <c r="S32" i="5"/>
  <c r="S31" i="5"/>
  <c r="S30" i="5"/>
  <c r="S29" i="5"/>
  <c r="S28" i="5"/>
  <c r="S27" i="5"/>
  <c r="S26" i="5"/>
  <c r="S25" i="5"/>
  <c r="S24" i="5"/>
  <c r="S23" i="5"/>
  <c r="S22" i="5"/>
  <c r="S21" i="5"/>
  <c r="S20" i="5"/>
  <c r="S19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R46" i="5"/>
  <c r="P46" i="5"/>
  <c r="O46" i="5"/>
  <c r="N46" i="5"/>
  <c r="R45" i="5"/>
  <c r="P45" i="5"/>
  <c r="O45" i="5"/>
  <c r="N45" i="5"/>
  <c r="R44" i="5"/>
  <c r="P44" i="5"/>
  <c r="O44" i="5"/>
  <c r="N44" i="5"/>
  <c r="I46" i="5"/>
  <c r="I45" i="5"/>
  <c r="I44" i="5"/>
  <c r="R9" i="12"/>
  <c r="S9" i="12"/>
  <c r="Q9" i="12"/>
  <c r="P9" i="12"/>
  <c r="O9" i="12"/>
  <c r="S11" i="12"/>
  <c r="R11" i="12"/>
  <c r="Q11" i="12"/>
  <c r="P11" i="12"/>
  <c r="O11" i="12"/>
  <c r="N11" i="12"/>
  <c r="Q10" i="12"/>
  <c r="P10" i="12"/>
  <c r="O10" i="12"/>
  <c r="I11" i="12"/>
  <c r="N9" i="12"/>
  <c r="I9" i="12"/>
  <c r="S4" i="8"/>
  <c r="R4" i="8"/>
  <c r="Q4" i="8"/>
  <c r="P4" i="8"/>
  <c r="O4" i="8"/>
  <c r="N4" i="8"/>
  <c r="S3" i="8"/>
  <c r="S9" i="8" s="1"/>
  <c r="R3" i="8"/>
  <c r="Q3" i="8"/>
  <c r="P3" i="8"/>
  <c r="O3" i="8"/>
  <c r="N3" i="8"/>
  <c r="S15" i="7"/>
  <c r="R15" i="7"/>
  <c r="Q15" i="7"/>
  <c r="P15" i="7"/>
  <c r="O15" i="7"/>
  <c r="N15" i="7"/>
  <c r="S14" i="7"/>
  <c r="R14" i="7"/>
  <c r="Q14" i="7"/>
  <c r="P14" i="7"/>
  <c r="O14" i="7"/>
  <c r="N14" i="7"/>
  <c r="S13" i="7"/>
  <c r="R13" i="7"/>
  <c r="Q13" i="7"/>
  <c r="P13" i="7"/>
  <c r="O13" i="7"/>
  <c r="N13" i="7"/>
  <c r="S12" i="7"/>
  <c r="R12" i="7"/>
  <c r="Q12" i="7"/>
  <c r="P12" i="7"/>
  <c r="O12" i="7"/>
  <c r="N12" i="7"/>
  <c r="S11" i="7"/>
  <c r="R11" i="7"/>
  <c r="Q11" i="7"/>
  <c r="P11" i="7"/>
  <c r="O11" i="7"/>
  <c r="N11" i="7"/>
  <c r="S10" i="7"/>
  <c r="R10" i="7"/>
  <c r="Q10" i="7"/>
  <c r="P10" i="7"/>
  <c r="O10" i="7"/>
  <c r="N10" i="7"/>
  <c r="S16" i="6"/>
  <c r="R16" i="6"/>
  <c r="Q16" i="6"/>
  <c r="P16" i="6"/>
  <c r="O16" i="6"/>
  <c r="N16" i="6"/>
  <c r="S15" i="6"/>
  <c r="R15" i="6"/>
  <c r="Q15" i="6"/>
  <c r="P15" i="6"/>
  <c r="O15" i="6"/>
  <c r="N15" i="6"/>
  <c r="S14" i="6"/>
  <c r="R14" i="6"/>
  <c r="Q14" i="6"/>
  <c r="P14" i="6"/>
  <c r="O14" i="6"/>
  <c r="N14" i="6"/>
  <c r="S13" i="6"/>
  <c r="R13" i="6"/>
  <c r="Q13" i="6"/>
  <c r="P13" i="6"/>
  <c r="O13" i="6"/>
  <c r="N13" i="6"/>
  <c r="S12" i="6"/>
  <c r="R12" i="6"/>
  <c r="Q12" i="6"/>
  <c r="P12" i="6"/>
  <c r="O12" i="6"/>
  <c r="N12" i="6"/>
  <c r="S11" i="6"/>
  <c r="R11" i="6"/>
  <c r="Q11" i="6"/>
  <c r="P11" i="6"/>
  <c r="O11" i="6"/>
  <c r="N11" i="6"/>
  <c r="S10" i="6"/>
  <c r="R10" i="6"/>
  <c r="Q10" i="6"/>
  <c r="P10" i="6"/>
  <c r="O10" i="6"/>
  <c r="N10" i="6"/>
  <c r="S18" i="5"/>
  <c r="R18" i="5"/>
  <c r="Q18" i="5"/>
  <c r="P18" i="5"/>
  <c r="O18" i="5"/>
  <c r="N18" i="5"/>
  <c r="S17" i="5"/>
  <c r="R17" i="5"/>
  <c r="Q17" i="5"/>
  <c r="P17" i="5"/>
  <c r="O17" i="5"/>
  <c r="N17" i="5"/>
  <c r="S16" i="5"/>
  <c r="R16" i="5"/>
  <c r="Q16" i="5"/>
  <c r="P16" i="5"/>
  <c r="O16" i="5"/>
  <c r="N16" i="5"/>
  <c r="S15" i="5"/>
  <c r="R15" i="5"/>
  <c r="Q15" i="5"/>
  <c r="P15" i="5"/>
  <c r="O15" i="5"/>
  <c r="N15" i="5"/>
  <c r="S14" i="5"/>
  <c r="R14" i="5"/>
  <c r="Q14" i="5"/>
  <c r="P14" i="5"/>
  <c r="O14" i="5"/>
  <c r="N14" i="5"/>
  <c r="S13" i="5"/>
  <c r="R13" i="5"/>
  <c r="Q13" i="5"/>
  <c r="P13" i="5"/>
  <c r="O13" i="5"/>
  <c r="N13" i="5"/>
  <c r="S12" i="5"/>
  <c r="R12" i="5"/>
  <c r="Q12" i="5"/>
  <c r="P12" i="5"/>
  <c r="O12" i="5"/>
  <c r="N12" i="5"/>
  <c r="S11" i="5"/>
  <c r="R11" i="5"/>
  <c r="Q11" i="5"/>
  <c r="P11" i="5"/>
  <c r="O11" i="5"/>
  <c r="N11" i="5"/>
  <c r="S10" i="5"/>
  <c r="R10" i="5"/>
  <c r="Q10" i="5"/>
  <c r="P10" i="5"/>
  <c r="O10" i="5"/>
  <c r="N10" i="5"/>
  <c r="R48" i="5"/>
  <c r="P48" i="5"/>
  <c r="O48" i="5"/>
  <c r="N48" i="5"/>
  <c r="R47" i="5"/>
  <c r="P47" i="5"/>
  <c r="O47" i="5"/>
  <c r="N47" i="5"/>
  <c r="R43" i="5"/>
  <c r="P43" i="5"/>
  <c r="O43" i="5"/>
  <c r="N43" i="5"/>
  <c r="R42" i="5"/>
  <c r="P42" i="5"/>
  <c r="O42" i="5"/>
  <c r="N42" i="5"/>
  <c r="R41" i="5"/>
  <c r="P41" i="5"/>
  <c r="O41" i="5"/>
  <c r="N41" i="5"/>
  <c r="R40" i="5"/>
  <c r="P40" i="5"/>
  <c r="O40" i="5"/>
  <c r="N40" i="5"/>
  <c r="R39" i="5"/>
  <c r="P39" i="5"/>
  <c r="O39" i="5"/>
  <c r="N39" i="5"/>
  <c r="R38" i="5"/>
  <c r="P38" i="5"/>
  <c r="O38" i="5"/>
  <c r="N38" i="5"/>
  <c r="R37" i="5"/>
  <c r="P37" i="5"/>
  <c r="O37" i="5"/>
  <c r="N37" i="5"/>
  <c r="R36" i="5"/>
  <c r="P36" i="5"/>
  <c r="O36" i="5"/>
  <c r="N36" i="5"/>
  <c r="R35" i="5"/>
  <c r="P35" i="5"/>
  <c r="O35" i="5"/>
  <c r="N35" i="5"/>
  <c r="R34" i="5"/>
  <c r="P34" i="5"/>
  <c r="O34" i="5"/>
  <c r="N34" i="5"/>
  <c r="R33" i="5"/>
  <c r="P33" i="5"/>
  <c r="O33" i="5"/>
  <c r="N33" i="5"/>
  <c r="R32" i="5"/>
  <c r="P32" i="5"/>
  <c r="O32" i="5"/>
  <c r="N32" i="5"/>
  <c r="R31" i="5"/>
  <c r="P31" i="5"/>
  <c r="O31" i="5"/>
  <c r="N31" i="5"/>
  <c r="I48" i="5"/>
  <c r="I47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Q3" i="5"/>
  <c r="S3" i="5"/>
  <c r="Q3" i="6"/>
  <c r="Q4" i="6"/>
  <c r="Q5" i="6"/>
  <c r="Q6" i="6"/>
  <c r="Q7" i="6"/>
  <c r="Q8" i="6"/>
  <c r="Q9" i="6"/>
  <c r="S3" i="6"/>
  <c r="S4" i="6"/>
  <c r="S5" i="6"/>
  <c r="S6" i="6"/>
  <c r="S7" i="6"/>
  <c r="S8" i="6"/>
  <c r="S9" i="6"/>
  <c r="Q3" i="7"/>
  <c r="Q4" i="7"/>
  <c r="Q5" i="7"/>
  <c r="Q6" i="7"/>
  <c r="Q7" i="7"/>
  <c r="Q8" i="7"/>
  <c r="Q9" i="7"/>
  <c r="S3" i="7"/>
  <c r="S4" i="7"/>
  <c r="S5" i="7"/>
  <c r="S6" i="7"/>
  <c r="S7" i="7"/>
  <c r="S8" i="7"/>
  <c r="S9" i="7"/>
  <c r="S6" i="13"/>
  <c r="F11" i="9"/>
  <c r="Q6" i="13"/>
  <c r="P3" i="5"/>
  <c r="P3" i="6"/>
  <c r="P4" i="6"/>
  <c r="P5" i="6"/>
  <c r="P6" i="6"/>
  <c r="P7" i="6"/>
  <c r="P8" i="6"/>
  <c r="P9" i="6"/>
  <c r="P17" i="6"/>
  <c r="P18" i="6"/>
  <c r="P19" i="6"/>
  <c r="P20" i="6"/>
  <c r="P21" i="6"/>
  <c r="P22" i="6"/>
  <c r="P23" i="6"/>
  <c r="P24" i="6"/>
  <c r="P25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3" i="7"/>
  <c r="P4" i="7"/>
  <c r="P5" i="7"/>
  <c r="P6" i="7"/>
  <c r="P7" i="7"/>
  <c r="P8" i="7"/>
  <c r="P9" i="7"/>
  <c r="P16" i="7"/>
  <c r="P17" i="7"/>
  <c r="P25" i="7"/>
  <c r="P26" i="7"/>
  <c r="P27" i="7"/>
  <c r="P28" i="7"/>
  <c r="P29" i="7"/>
  <c r="P30" i="7"/>
  <c r="P31" i="7"/>
  <c r="P32" i="7"/>
  <c r="P33" i="7"/>
  <c r="P34" i="7"/>
  <c r="P35" i="7"/>
  <c r="P36" i="7"/>
  <c r="P37" i="7"/>
  <c r="P38" i="7"/>
  <c r="P39" i="7"/>
  <c r="P40" i="7"/>
  <c r="P41" i="7"/>
  <c r="P42" i="7"/>
  <c r="P5" i="8"/>
  <c r="P6" i="8"/>
  <c r="P7" i="8"/>
  <c r="P8" i="8"/>
  <c r="P6" i="13"/>
  <c r="O3" i="5"/>
  <c r="O3" i="6"/>
  <c r="O4" i="6"/>
  <c r="O5" i="6"/>
  <c r="O6" i="6"/>
  <c r="O7" i="6"/>
  <c r="O8" i="6"/>
  <c r="O9" i="6"/>
  <c r="O17" i="6"/>
  <c r="O18" i="6"/>
  <c r="O19" i="6"/>
  <c r="O20" i="6"/>
  <c r="O21" i="6"/>
  <c r="O22" i="6"/>
  <c r="O23" i="6"/>
  <c r="O24" i="6"/>
  <c r="O25" i="6"/>
  <c r="O28" i="6"/>
  <c r="O29" i="6"/>
  <c r="O30" i="6"/>
  <c r="O31" i="6"/>
  <c r="O32" i="6"/>
  <c r="O33" i="6"/>
  <c r="O34" i="6"/>
  <c r="O35" i="6"/>
  <c r="O36" i="6"/>
  <c r="O37" i="6"/>
  <c r="O38" i="6"/>
  <c r="O39" i="6"/>
  <c r="O40" i="6"/>
  <c r="O41" i="6"/>
  <c r="O42" i="6"/>
  <c r="O3" i="7"/>
  <c r="O4" i="7"/>
  <c r="O5" i="7"/>
  <c r="O6" i="7"/>
  <c r="O7" i="7"/>
  <c r="O8" i="7"/>
  <c r="O9" i="7"/>
  <c r="O16" i="7"/>
  <c r="O17" i="7"/>
  <c r="O25" i="7"/>
  <c r="O26" i="7"/>
  <c r="O27" i="7"/>
  <c r="O28" i="7"/>
  <c r="O29" i="7"/>
  <c r="O30" i="7"/>
  <c r="O31" i="7"/>
  <c r="O32" i="7"/>
  <c r="O33" i="7"/>
  <c r="O34" i="7"/>
  <c r="O35" i="7"/>
  <c r="O36" i="7"/>
  <c r="O37" i="7"/>
  <c r="O38" i="7"/>
  <c r="O39" i="7"/>
  <c r="O40" i="7"/>
  <c r="O41" i="7"/>
  <c r="O42" i="7"/>
  <c r="O5" i="8"/>
  <c r="O6" i="8"/>
  <c r="O7" i="8"/>
  <c r="O8" i="8"/>
  <c r="O6" i="13"/>
  <c r="R3" i="5"/>
  <c r="R3" i="6"/>
  <c r="R4" i="6"/>
  <c r="R5" i="6"/>
  <c r="R6" i="6"/>
  <c r="R7" i="6"/>
  <c r="R8" i="6"/>
  <c r="R9" i="6"/>
  <c r="R17" i="6"/>
  <c r="R18" i="6"/>
  <c r="R19" i="6"/>
  <c r="R20" i="6"/>
  <c r="R21" i="6"/>
  <c r="R22" i="6"/>
  <c r="R23" i="6"/>
  <c r="R24" i="6"/>
  <c r="R25" i="6"/>
  <c r="R28" i="6"/>
  <c r="R29" i="6"/>
  <c r="R30" i="6"/>
  <c r="R31" i="6"/>
  <c r="R32" i="6"/>
  <c r="R33" i="6"/>
  <c r="R34" i="6"/>
  <c r="R35" i="6"/>
  <c r="R36" i="6"/>
  <c r="R37" i="6"/>
  <c r="R38" i="6"/>
  <c r="R39" i="6"/>
  <c r="R40" i="6"/>
  <c r="R41" i="6"/>
  <c r="R42" i="6"/>
  <c r="R3" i="7"/>
  <c r="R4" i="7"/>
  <c r="R5" i="7"/>
  <c r="R6" i="7"/>
  <c r="R7" i="7"/>
  <c r="R8" i="7"/>
  <c r="R9" i="7"/>
  <c r="R16" i="7"/>
  <c r="R17" i="7"/>
  <c r="R25" i="7"/>
  <c r="R26" i="7"/>
  <c r="R27" i="7"/>
  <c r="R28" i="7"/>
  <c r="R29" i="7"/>
  <c r="R30" i="7"/>
  <c r="R31" i="7"/>
  <c r="R32" i="7"/>
  <c r="R33" i="7"/>
  <c r="R34" i="7"/>
  <c r="R35" i="7"/>
  <c r="R36" i="7"/>
  <c r="R37" i="7"/>
  <c r="R38" i="7"/>
  <c r="R39" i="7"/>
  <c r="R40" i="7"/>
  <c r="R41" i="7"/>
  <c r="R42" i="7"/>
  <c r="R5" i="8"/>
  <c r="R6" i="8"/>
  <c r="R7" i="8"/>
  <c r="R8" i="8"/>
  <c r="R6" i="13"/>
  <c r="N6" i="13"/>
  <c r="N3" i="5"/>
  <c r="N4" i="5"/>
  <c r="N5" i="5"/>
  <c r="N6" i="5"/>
  <c r="N7" i="5"/>
  <c r="N8" i="5"/>
  <c r="N9" i="5"/>
  <c r="N19" i="5"/>
  <c r="N20" i="5"/>
  <c r="N21" i="5"/>
  <c r="N22" i="5"/>
  <c r="N23" i="5"/>
  <c r="N24" i="5"/>
  <c r="N25" i="5"/>
  <c r="N26" i="5"/>
  <c r="N27" i="5"/>
  <c r="N28" i="5"/>
  <c r="N29" i="5"/>
  <c r="N30" i="5"/>
  <c r="O4" i="5"/>
  <c r="O5" i="5"/>
  <c r="O6" i="5"/>
  <c r="O7" i="5"/>
  <c r="O8" i="5"/>
  <c r="O9" i="5"/>
  <c r="O19" i="5"/>
  <c r="O20" i="5"/>
  <c r="O21" i="5"/>
  <c r="O22" i="5"/>
  <c r="O23" i="5"/>
  <c r="O24" i="5"/>
  <c r="O25" i="5"/>
  <c r="O26" i="5"/>
  <c r="O27" i="5"/>
  <c r="O28" i="5"/>
  <c r="O29" i="5"/>
  <c r="O30" i="5"/>
  <c r="P4" i="5"/>
  <c r="P5" i="5"/>
  <c r="P6" i="5"/>
  <c r="P7" i="5"/>
  <c r="P8" i="5"/>
  <c r="P9" i="5"/>
  <c r="P19" i="5"/>
  <c r="P20" i="5"/>
  <c r="P21" i="5"/>
  <c r="P22" i="5"/>
  <c r="P23" i="5"/>
  <c r="P24" i="5"/>
  <c r="P25" i="5"/>
  <c r="P26" i="5"/>
  <c r="P27" i="5"/>
  <c r="P28" i="5"/>
  <c r="P29" i="5"/>
  <c r="P30" i="5"/>
  <c r="Q4" i="5"/>
  <c r="Q5" i="5"/>
  <c r="Q6" i="5"/>
  <c r="Q7" i="5"/>
  <c r="Q8" i="5"/>
  <c r="Q9" i="5"/>
  <c r="R4" i="5"/>
  <c r="R5" i="5"/>
  <c r="R6" i="5"/>
  <c r="R7" i="5"/>
  <c r="R8" i="5"/>
  <c r="R9" i="5"/>
  <c r="R19" i="5"/>
  <c r="R20" i="5"/>
  <c r="R21" i="5"/>
  <c r="R22" i="5"/>
  <c r="R23" i="5"/>
  <c r="R24" i="5"/>
  <c r="R25" i="5"/>
  <c r="R26" i="5"/>
  <c r="R27" i="5"/>
  <c r="R28" i="5"/>
  <c r="R29" i="5"/>
  <c r="R30" i="5"/>
  <c r="S4" i="5"/>
  <c r="S5" i="5"/>
  <c r="S6" i="5"/>
  <c r="S7" i="5"/>
  <c r="S8" i="5"/>
  <c r="S9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I7" i="5"/>
  <c r="I6" i="5"/>
  <c r="I5" i="5"/>
  <c r="I4" i="5"/>
  <c r="I3" i="5"/>
  <c r="I42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I5" i="6"/>
  <c r="I4" i="6"/>
  <c r="I3" i="6"/>
  <c r="I42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17" i="7"/>
  <c r="I16" i="7"/>
  <c r="I15" i="7"/>
  <c r="I14" i="7"/>
  <c r="I13" i="7"/>
  <c r="I12" i="7"/>
  <c r="I11" i="7"/>
  <c r="I10" i="7"/>
  <c r="I9" i="7"/>
  <c r="I8" i="7"/>
  <c r="I7" i="7"/>
  <c r="I6" i="7"/>
  <c r="I5" i="7"/>
  <c r="I4" i="7"/>
  <c r="I3" i="7"/>
  <c r="I8" i="8"/>
  <c r="I7" i="8"/>
  <c r="I6" i="8"/>
  <c r="I5" i="8"/>
  <c r="I4" i="8"/>
  <c r="I3" i="8"/>
  <c r="N5" i="8"/>
  <c r="N6" i="8"/>
  <c r="N7" i="8"/>
  <c r="N8" i="8"/>
  <c r="N3" i="6"/>
  <c r="N4" i="6"/>
  <c r="N5" i="6"/>
  <c r="N6" i="6"/>
  <c r="N7" i="6"/>
  <c r="N8" i="6"/>
  <c r="N9" i="6"/>
  <c r="N17" i="6"/>
  <c r="N18" i="6"/>
  <c r="N19" i="6"/>
  <c r="N20" i="6"/>
  <c r="N21" i="6"/>
  <c r="N22" i="6"/>
  <c r="N23" i="6"/>
  <c r="N24" i="6"/>
  <c r="N25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3" i="7"/>
  <c r="N4" i="7"/>
  <c r="N5" i="7"/>
  <c r="N6" i="7"/>
  <c r="N7" i="7"/>
  <c r="N8" i="7"/>
  <c r="N9" i="7"/>
  <c r="N16" i="7"/>
  <c r="N17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O49" i="5" l="1"/>
  <c r="C6" i="9" s="1"/>
  <c r="N43" i="6"/>
  <c r="O43" i="6"/>
  <c r="P43" i="6"/>
  <c r="Q43" i="6"/>
  <c r="R43" i="6"/>
  <c r="H7" i="9" s="1"/>
  <c r="S43" i="6"/>
  <c r="O9" i="8"/>
  <c r="C8" i="9" s="1"/>
  <c r="Q9" i="8"/>
  <c r="R9" i="8"/>
  <c r="H8" i="9" s="1"/>
  <c r="N9" i="8"/>
  <c r="E8" i="9"/>
  <c r="P9" i="8"/>
  <c r="N43" i="7"/>
  <c r="P43" i="7"/>
  <c r="D9" i="9" s="1"/>
  <c r="S43" i="7"/>
  <c r="F9" i="9" s="1"/>
  <c r="Q43" i="7"/>
  <c r="O43" i="7"/>
  <c r="C9" i="9" s="1"/>
  <c r="R43" i="7"/>
  <c r="Q49" i="5"/>
  <c r="E6" i="9" s="1"/>
  <c r="P49" i="5"/>
  <c r="D6" i="9" s="1"/>
  <c r="S49" i="5"/>
  <c r="F6" i="9" s="1"/>
  <c r="N49" i="5"/>
  <c r="R49" i="5"/>
  <c r="H6" i="9" s="1"/>
  <c r="F8" i="9"/>
  <c r="C11" i="9"/>
  <c r="I11" i="9" s="1"/>
  <c r="E11" i="9"/>
  <c r="G11" i="9" s="1"/>
  <c r="H11" i="9"/>
  <c r="D11" i="9"/>
  <c r="H10" i="9"/>
  <c r="F10" i="9"/>
  <c r="C10" i="9"/>
  <c r="E10" i="9"/>
  <c r="G10" i="9" s="1"/>
  <c r="D10" i="9"/>
  <c r="E9" i="9"/>
  <c r="H9" i="9"/>
  <c r="D8" i="9"/>
  <c r="C7" i="9"/>
  <c r="F7" i="9"/>
  <c r="E7" i="9"/>
  <c r="D7" i="9"/>
  <c r="G8" i="9" l="1"/>
  <c r="I8" i="9"/>
  <c r="I10" i="9"/>
  <c r="G9" i="9"/>
  <c r="I9" i="9" s="1"/>
  <c r="H12" i="9"/>
  <c r="C12" i="9"/>
  <c r="G7" i="9"/>
  <c r="I7" i="9" s="1"/>
  <c r="F12" i="9"/>
  <c r="D12" i="9"/>
  <c r="E12" i="9"/>
  <c r="G6" i="9"/>
  <c r="G12" i="9" l="1"/>
  <c r="I6" i="9"/>
  <c r="I12" i="9" s="1"/>
</calcChain>
</file>

<file path=xl/comments1.xml><?xml version="1.0" encoding="utf-8"?>
<comments xmlns="http://schemas.openxmlformats.org/spreadsheetml/2006/main">
  <authors>
    <author>user</author>
  </authors>
  <commentList>
    <comment ref="I2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學生總人數</t>
        </r>
        <r>
          <rPr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細明體"/>
            <family val="3"/>
            <charset val="136"/>
          </rPr>
          <t>班級人數</t>
        </r>
        <r>
          <rPr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細明體"/>
            <family val="3"/>
            <charset val="136"/>
          </rPr>
          <t>校存本</t>
        </r>
      </text>
    </comment>
    <comment ref="K2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班級數</t>
        </r>
        <r>
          <rPr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細明體"/>
            <family val="3"/>
            <charset val="136"/>
          </rPr>
          <t>校存本</t>
        </r>
      </text>
    </comment>
    <comment ref="L2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b/>
            <sz val="9"/>
            <color indexed="81"/>
            <rFont val="細明體"/>
            <family val="3"/>
            <charset val="136"/>
          </rPr>
          <t xml:space="preserve">依共同採購契約須扣除樣書
</t>
        </r>
      </text>
    </comment>
    <comment ref="M2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教育部補助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I2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學生總人數</t>
        </r>
        <r>
          <rPr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細明體"/>
            <family val="3"/>
            <charset val="136"/>
          </rPr>
          <t>班級人數</t>
        </r>
        <r>
          <rPr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細明體"/>
            <family val="3"/>
            <charset val="136"/>
          </rPr>
          <t>校存本</t>
        </r>
      </text>
    </comment>
    <comment ref="K2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班級數</t>
        </r>
        <r>
          <rPr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細明體"/>
            <family val="3"/>
            <charset val="136"/>
          </rPr>
          <t>校存本</t>
        </r>
      </text>
    </comment>
    <comment ref="L2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b/>
            <sz val="9"/>
            <color indexed="81"/>
            <rFont val="細明體"/>
            <family val="3"/>
            <charset val="136"/>
          </rPr>
          <t xml:space="preserve">依共同採購契約須扣除樣書
</t>
        </r>
      </text>
    </comment>
    <comment ref="M2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教育部補助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I2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學生總人數</t>
        </r>
        <r>
          <rPr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細明體"/>
            <family val="3"/>
            <charset val="136"/>
          </rPr>
          <t>班級人數</t>
        </r>
        <r>
          <rPr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細明體"/>
            <family val="3"/>
            <charset val="136"/>
          </rPr>
          <t>校存本</t>
        </r>
      </text>
    </comment>
    <comment ref="K2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班級數</t>
        </r>
        <r>
          <rPr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細明體"/>
            <family val="3"/>
            <charset val="136"/>
          </rPr>
          <t>校存本</t>
        </r>
      </text>
    </comment>
    <comment ref="L2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b/>
            <sz val="9"/>
            <color indexed="81"/>
            <rFont val="細明體"/>
            <family val="3"/>
            <charset val="136"/>
          </rPr>
          <t xml:space="preserve">依共同採購契約須扣除樣書
</t>
        </r>
      </text>
    </comment>
    <comment ref="M2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教育部補助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I2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學生總人數</t>
        </r>
        <r>
          <rPr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細明體"/>
            <family val="3"/>
            <charset val="136"/>
          </rPr>
          <t>班級人數</t>
        </r>
        <r>
          <rPr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細明體"/>
            <family val="3"/>
            <charset val="136"/>
          </rPr>
          <t>校存本</t>
        </r>
      </text>
    </comment>
    <comment ref="K2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班級數</t>
        </r>
        <r>
          <rPr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細明體"/>
            <family val="3"/>
            <charset val="136"/>
          </rPr>
          <t>校存本</t>
        </r>
      </text>
    </comment>
    <comment ref="L2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b/>
            <sz val="9"/>
            <color indexed="81"/>
            <rFont val="細明體"/>
            <family val="3"/>
            <charset val="136"/>
          </rPr>
          <t xml:space="preserve">依共同採購契約須扣除樣書
</t>
        </r>
      </text>
    </comment>
    <comment ref="M2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教育部補助</t>
        </r>
      </text>
    </comment>
  </commentList>
</comments>
</file>

<file path=xl/comments5.xml><?xml version="1.0" encoding="utf-8"?>
<comments xmlns="http://schemas.openxmlformats.org/spreadsheetml/2006/main">
  <authors>
    <author>user</author>
  </authors>
  <commentList>
    <comment ref="I2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學生總人數</t>
        </r>
        <r>
          <rPr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細明體"/>
            <family val="3"/>
            <charset val="136"/>
          </rPr>
          <t>班級人數</t>
        </r>
        <r>
          <rPr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細明體"/>
            <family val="3"/>
            <charset val="136"/>
          </rPr>
          <t>校存本</t>
        </r>
      </text>
    </comment>
    <comment ref="K2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班級數</t>
        </r>
        <r>
          <rPr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細明體"/>
            <family val="3"/>
            <charset val="136"/>
          </rPr>
          <t>校存本</t>
        </r>
      </text>
    </comment>
    <comment ref="L2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b/>
            <sz val="9"/>
            <color indexed="81"/>
            <rFont val="細明體"/>
            <family val="3"/>
            <charset val="136"/>
          </rPr>
          <t xml:space="preserve">依共同採購契約須扣除樣書
</t>
        </r>
      </text>
    </comment>
    <comment ref="M2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教育部補助</t>
        </r>
      </text>
    </comment>
  </commentList>
</comments>
</file>

<file path=xl/comments6.xml><?xml version="1.0" encoding="utf-8"?>
<comments xmlns="http://schemas.openxmlformats.org/spreadsheetml/2006/main">
  <authors>
    <author>user</author>
  </authors>
  <commentList>
    <comment ref="I2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學生總人數</t>
        </r>
        <r>
          <rPr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細明體"/>
            <family val="3"/>
            <charset val="136"/>
          </rPr>
          <t>班級人數</t>
        </r>
        <r>
          <rPr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細明體"/>
            <family val="3"/>
            <charset val="136"/>
          </rPr>
          <t>校存本</t>
        </r>
      </text>
    </comment>
    <comment ref="K2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班級數</t>
        </r>
        <r>
          <rPr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細明體"/>
            <family val="3"/>
            <charset val="136"/>
          </rPr>
          <t>校存本</t>
        </r>
      </text>
    </comment>
    <comment ref="L2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b/>
            <sz val="9"/>
            <color indexed="81"/>
            <rFont val="細明體"/>
            <family val="3"/>
            <charset val="136"/>
          </rPr>
          <t xml:space="preserve">依共同採購契約須扣除樣書
</t>
        </r>
      </text>
    </comment>
    <comment ref="M2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教育部補助</t>
        </r>
      </text>
    </comment>
  </commentList>
</comments>
</file>

<file path=xl/sharedStrings.xml><?xml version="1.0" encoding="utf-8"?>
<sst xmlns="http://schemas.openxmlformats.org/spreadsheetml/2006/main" count="1196" uniqueCount="105">
  <si>
    <t>編號</t>
  </si>
  <si>
    <t>學習領域(科)</t>
  </si>
  <si>
    <t>適用年級</t>
  </si>
  <si>
    <t>冊別</t>
  </si>
  <si>
    <t>類別</t>
  </si>
  <si>
    <t>學生用書補助</t>
    <phoneticPr fontId="2" type="noConversion"/>
  </si>
  <si>
    <t>課本</t>
  </si>
  <si>
    <t>–</t>
  </si>
  <si>
    <t>習作</t>
  </si>
  <si>
    <t>數學</t>
  </si>
  <si>
    <t>社會</t>
  </si>
  <si>
    <t>健康與體育</t>
  </si>
  <si>
    <t>綜合活動</t>
  </si>
  <si>
    <t>自然與生活科技</t>
  </si>
  <si>
    <t>藝術與人文</t>
  </si>
  <si>
    <t>單本
價格</t>
    <phoneticPr fontId="2" type="noConversion"/>
  </si>
  <si>
    <t>花東及縣補助申請價格</t>
    <phoneticPr fontId="2" type="noConversion"/>
  </si>
  <si>
    <t>低收與中低收</t>
    <phoneticPr fontId="7" type="noConversion"/>
  </si>
  <si>
    <t>應付給廠商總數</t>
    <phoneticPr fontId="7" type="noConversion"/>
  </si>
  <si>
    <t>行政用書結帳量</t>
    <phoneticPr fontId="2" type="noConversion"/>
  </si>
  <si>
    <t>請依實際人數修改</t>
    <phoneticPr fontId="2" type="noConversion"/>
  </si>
  <si>
    <t>康軒</t>
    <phoneticPr fontId="2" type="noConversion"/>
  </si>
  <si>
    <t>南一</t>
    <phoneticPr fontId="2" type="noConversion"/>
  </si>
  <si>
    <t>翰林</t>
    <phoneticPr fontId="2" type="noConversion"/>
  </si>
  <si>
    <t>行政用書</t>
    <phoneticPr fontId="2" type="noConversion"/>
  </si>
  <si>
    <t>合計</t>
    <phoneticPr fontId="2" type="noConversion"/>
  </si>
  <si>
    <t>總計</t>
    <phoneticPr fontId="2" type="noConversion"/>
  </si>
  <si>
    <t>應付總教科書款</t>
    <phoneticPr fontId="2" type="noConversion"/>
  </si>
  <si>
    <t>填表說明:進入各版本填入正確的人數與留下選用的領域，即可回到本總表填出正確的書款。</t>
    <phoneticPr fontId="2" type="noConversion"/>
  </si>
  <si>
    <t>訂購數
(A=B+C)</t>
    <phoneticPr fontId="7" type="noConversion"/>
  </si>
  <si>
    <t>教育部補助行政用書數</t>
    <phoneticPr fontId="7" type="noConversion"/>
  </si>
  <si>
    <t>行政與教學用書(C)</t>
    <phoneticPr fontId="7" type="noConversion"/>
  </si>
  <si>
    <t>學生總人數(B)</t>
    <phoneticPr fontId="7" type="noConversion"/>
  </si>
  <si>
    <t>版本：南一</t>
    <phoneticPr fontId="2" type="noConversion"/>
  </si>
  <si>
    <t>版本：翰林</t>
    <phoneticPr fontId="2" type="noConversion"/>
  </si>
  <si>
    <t>應付給廠商總數</t>
  </si>
  <si>
    <t>教育部補助行政用書數</t>
  </si>
  <si>
    <t>訂購數
(A=B+C)</t>
  </si>
  <si>
    <t>學生總人數(B)</t>
  </si>
  <si>
    <t>行政與教學用書(C)</t>
  </si>
  <si>
    <t>版本：康軒</t>
    <phoneticPr fontId="2" type="noConversion"/>
  </si>
  <si>
    <t>康軒版</t>
    <phoneticPr fontId="2" type="noConversion"/>
  </si>
  <si>
    <t>翰林版</t>
    <phoneticPr fontId="2" type="noConversion"/>
  </si>
  <si>
    <t>南一版</t>
    <phoneticPr fontId="2" type="noConversion"/>
  </si>
  <si>
    <t>縣補助</t>
    <phoneticPr fontId="2" type="noConversion"/>
  </si>
  <si>
    <t>審定本及藝能科</t>
    <phoneticPr fontId="2" type="noConversion"/>
  </si>
  <si>
    <t>學生用書
總額</t>
    <phoneticPr fontId="2" type="noConversion"/>
  </si>
  <si>
    <t>經費來源</t>
    <phoneticPr fontId="2" type="noConversion"/>
  </si>
  <si>
    <t>教育部補助學生用書(12年國教課綱)</t>
    <phoneticPr fontId="2" type="noConversion"/>
  </si>
  <si>
    <t>教育部補助+縣配合款</t>
    <phoneticPr fontId="2" type="noConversion"/>
  </si>
  <si>
    <t>低收/中低收(已扣除學生用書差額)</t>
    <phoneticPr fontId="2" type="noConversion"/>
  </si>
  <si>
    <t>審定本及藝能科
(差額分攤)</t>
    <phoneticPr fontId="2" type="noConversion"/>
  </si>
  <si>
    <t>低收/中低收
(差額分攤)</t>
    <phoneticPr fontId="2" type="noConversion"/>
  </si>
  <si>
    <t>教育部補助花東地區數(低收/中低收)</t>
  </si>
  <si>
    <t>教育部補助花東地區數(低收/中低收)</t>
    <phoneticPr fontId="7" type="noConversion"/>
  </si>
  <si>
    <t>學生用書(低收/中低收差額分攤)</t>
  </si>
  <si>
    <t>學生用書(低收/中低收差額分攤)</t>
    <phoneticPr fontId="7" type="noConversion"/>
  </si>
  <si>
    <t>縣補助審定本與藝能科數</t>
  </si>
  <si>
    <t>縣補助審定本與藝能科數</t>
    <phoneticPr fontId="7" type="noConversion"/>
  </si>
  <si>
    <t>學生用書(審定本與藝能科差額分攤)</t>
  </si>
  <si>
    <t>學生用書(審定本與藝能科差額分攤)</t>
    <phoneticPr fontId="7" type="noConversion"/>
  </si>
  <si>
    <t>國文</t>
  </si>
  <si>
    <t>自然科學</t>
  </si>
  <si>
    <t>藝術</t>
  </si>
  <si>
    <t>國中英語</t>
  </si>
  <si>
    <t>科技</t>
  </si>
  <si>
    <t>佳音</t>
    <phoneticPr fontId="2" type="noConversion"/>
  </si>
  <si>
    <t>全華</t>
    <phoneticPr fontId="2" type="noConversion"/>
  </si>
  <si>
    <t>奇鼎</t>
    <phoneticPr fontId="2" type="noConversion"/>
  </si>
  <si>
    <t>教育部補助花東地區數(低收/中低收)</t>
    <phoneticPr fontId="2" type="noConversion"/>
  </si>
  <si>
    <r>
      <t xml:space="preserve">教育部補助
</t>
    </r>
    <r>
      <rPr>
        <sz val="10"/>
        <rFont val="新細明體"/>
        <family val="1"/>
        <charset val="136"/>
      </rPr>
      <t>(花東地區)</t>
    </r>
    <phoneticPr fontId="2" type="noConversion"/>
  </si>
  <si>
    <t>佳音版</t>
    <phoneticPr fontId="2" type="noConversion"/>
  </si>
  <si>
    <t>版本：佳音</t>
    <phoneticPr fontId="2" type="noConversion"/>
  </si>
  <si>
    <t>奇鼎版</t>
    <phoneticPr fontId="2" type="noConversion"/>
  </si>
  <si>
    <t>版本：奇鼎</t>
    <phoneticPr fontId="2" type="noConversion"/>
  </si>
  <si>
    <t>全華版</t>
    <phoneticPr fontId="2" type="noConversion"/>
  </si>
  <si>
    <t>版本：全華</t>
    <phoneticPr fontId="2" type="noConversion"/>
  </si>
  <si>
    <t>為避免公式被移除，工作表皆有保護，如需解所請選取【工具→取消保護】即可。</t>
    <phoneticPr fontId="2" type="noConversion"/>
  </si>
  <si>
    <r>
      <rPr>
        <sz val="12"/>
        <rFont val="標楷體"/>
        <family val="4"/>
      </rPr>
      <t>編號</t>
    </r>
  </si>
  <si>
    <r>
      <rPr>
        <sz val="12"/>
        <rFont val="標楷體"/>
        <family val="4"/>
      </rPr>
      <t>學習領域</t>
    </r>
    <r>
      <rPr>
        <sz val="12"/>
        <rFont val="Times New Roman"/>
        <family val="1"/>
      </rPr>
      <t>(</t>
    </r>
    <r>
      <rPr>
        <sz val="12"/>
        <rFont val="標楷體"/>
        <family val="4"/>
      </rPr>
      <t>科</t>
    </r>
    <r>
      <rPr>
        <sz val="12"/>
        <rFont val="Times New Roman"/>
        <family val="1"/>
      </rPr>
      <t>)</t>
    </r>
  </si>
  <si>
    <r>
      <rPr>
        <sz val="12"/>
        <rFont val="標楷體"/>
        <family val="4"/>
      </rPr>
      <t>適用年級</t>
    </r>
  </si>
  <si>
    <r>
      <rPr>
        <sz val="12"/>
        <rFont val="標楷體"/>
        <family val="4"/>
      </rPr>
      <t>冊別</t>
    </r>
  </si>
  <si>
    <r>
      <rPr>
        <sz val="12"/>
        <rFont val="標楷體"/>
        <family val="4"/>
      </rPr>
      <t>類別</t>
    </r>
  </si>
  <si>
    <t>109學年度第一學期教科圖書各版本單價表(國中)</t>
  </si>
  <si>
    <t>康軒
109J001</t>
  </si>
  <si>
    <t>翰林
109J002</t>
  </si>
  <si>
    <t>佳音
109J003</t>
  </si>
  <si>
    <t>南一
109J004</t>
  </si>
  <si>
    <t>全華
109J005</t>
  </si>
  <si>
    <t>奇鼎
109J006</t>
  </si>
  <si>
    <t>單本價格</t>
  </si>
  <si>
    <t>國中英語</t>
    <phoneticPr fontId="2" type="noConversion"/>
  </si>
  <si>
    <t>自然與生活科技</t>
    <phoneticPr fontId="2" type="noConversion"/>
  </si>
  <si>
    <t>自然科學</t>
    <phoneticPr fontId="2" type="noConversion"/>
  </si>
  <si>
    <t>學習領域(科)</t>
    <phoneticPr fontId="2" type="noConversion"/>
  </si>
  <si>
    <t>類別</t>
    <phoneticPr fontId="2" type="noConversion"/>
  </si>
  <si>
    <r>
      <rPr>
        <sz val="12"/>
        <rFont val="標楷體"/>
        <family val="4"/>
      </rPr>
      <t>編號</t>
    </r>
    <phoneticPr fontId="2" type="noConversion"/>
  </si>
  <si>
    <r>
      <rPr>
        <sz val="12"/>
        <rFont val="標楷體"/>
        <family val="4"/>
      </rPr>
      <t>學習領域</t>
    </r>
    <r>
      <rPr>
        <sz val="12"/>
        <rFont val="Times New Roman"/>
        <family val="1"/>
      </rPr>
      <t>(</t>
    </r>
    <r>
      <rPr>
        <sz val="12"/>
        <rFont val="標楷體"/>
        <family val="4"/>
      </rPr>
      <t>科</t>
    </r>
    <r>
      <rPr>
        <sz val="12"/>
        <rFont val="Times New Roman"/>
        <family val="1"/>
      </rPr>
      <t>)</t>
    </r>
    <phoneticPr fontId="2" type="noConversion"/>
  </si>
  <si>
    <r>
      <rPr>
        <sz val="12"/>
        <rFont val="標楷體"/>
        <family val="4"/>
      </rPr>
      <t>適用年級</t>
    </r>
    <phoneticPr fontId="2" type="noConversion"/>
  </si>
  <si>
    <r>
      <rPr>
        <sz val="12"/>
        <rFont val="標楷體"/>
        <family val="4"/>
      </rPr>
      <t>冊別</t>
    </r>
    <phoneticPr fontId="2" type="noConversion"/>
  </si>
  <si>
    <r>
      <rPr>
        <sz val="12"/>
        <rFont val="標楷體"/>
        <family val="4"/>
      </rPr>
      <t>類別</t>
    </r>
    <phoneticPr fontId="2" type="noConversion"/>
  </si>
  <si>
    <t>學生用書補助</t>
  </si>
  <si>
    <t>學生用書補助</t>
    <phoneticPr fontId="2" type="noConversion"/>
  </si>
  <si>
    <t>花東及縣補助申請價格</t>
  </si>
  <si>
    <t>花東及縣補助申請價格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</si>
</sst>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30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</font>
    <font>
      <sz val="12"/>
      <color indexed="12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0"/>
      <name val="新細明體"/>
      <family val="1"/>
      <charset val="136"/>
    </font>
    <font>
      <sz val="9"/>
      <name val="PMingLiu"/>
      <family val="1"/>
      <charset val="136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細明體"/>
      <family val="3"/>
      <charset val="136"/>
    </font>
    <font>
      <sz val="9"/>
      <color indexed="81"/>
      <name val="細明體"/>
      <family val="3"/>
      <charset val="136"/>
    </font>
    <font>
      <sz val="12"/>
      <color indexed="10"/>
      <name val="新細明體"/>
      <family val="1"/>
      <charset val="136"/>
    </font>
    <font>
      <b/>
      <sz val="28"/>
      <name val="標楷體"/>
      <family val="4"/>
      <charset val="136"/>
    </font>
    <font>
      <sz val="12"/>
      <color rgb="FFFF0000"/>
      <name val="新細明體"/>
      <family val="1"/>
      <charset val="136"/>
      <scheme val="minor"/>
    </font>
    <font>
      <sz val="12"/>
      <name val="Times New Roman"/>
      <family val="1"/>
    </font>
    <font>
      <sz val="12"/>
      <name val="標楷體"/>
      <family val="4"/>
    </font>
    <font>
      <sz val="12"/>
      <name val="標楷體"/>
      <family val="4"/>
      <charset val="136"/>
    </font>
    <font>
      <sz val="12"/>
      <color rgb="FF000000"/>
      <name val="Times New Roman"/>
      <family val="2"/>
    </font>
    <font>
      <sz val="12"/>
      <color rgb="FF000000"/>
      <name val="標楷體"/>
      <family val="4"/>
      <charset val="136"/>
    </font>
    <font>
      <sz val="12"/>
      <color rgb="FF0000FF"/>
      <name val="標楷體"/>
      <family val="4"/>
      <charset val="136"/>
    </font>
    <font>
      <sz val="12"/>
      <name val="新細明體"/>
      <family val="1"/>
      <charset val="136"/>
      <scheme val="minor"/>
    </font>
    <font>
      <sz val="12"/>
      <color indexed="12"/>
      <name val="新細明體"/>
      <family val="1"/>
      <charset val="136"/>
      <scheme val="minor"/>
    </font>
    <font>
      <sz val="12"/>
      <color indexed="10"/>
      <name val="新細明體"/>
      <family val="1"/>
      <charset val="136"/>
      <scheme val="minor"/>
    </font>
    <font>
      <sz val="10"/>
      <name val="新細明體"/>
      <family val="1"/>
      <charset val="136"/>
      <scheme val="minor"/>
    </font>
    <font>
      <sz val="12"/>
      <color rgb="FF000000"/>
      <name val="新細明體"/>
      <family val="1"/>
      <charset val="136"/>
      <scheme val="minor"/>
    </font>
    <font>
      <sz val="11"/>
      <name val="標楷體"/>
      <family val="4"/>
      <charset val="136"/>
    </font>
    <font>
      <sz val="12"/>
      <color rgb="FF0000FF"/>
      <name val="新細明體"/>
      <family val="1"/>
      <charset val="136"/>
      <scheme val="minor"/>
    </font>
    <font>
      <sz val="12"/>
      <color rgb="FF0000FF"/>
      <name val="新細明體"/>
      <family val="1"/>
      <charset val="136"/>
    </font>
    <font>
      <sz val="12"/>
      <color rgb="FFFF0000"/>
      <name val="新細明體"/>
      <family val="1"/>
      <charset val="136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3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39"/>
      </right>
      <top style="thin">
        <color indexed="64"/>
      </top>
      <bottom style="thin">
        <color indexed="64"/>
      </bottom>
      <diagonal/>
    </border>
    <border>
      <left style="thick">
        <color indexed="39"/>
      </left>
      <right style="thin">
        <color indexed="64"/>
      </right>
      <top style="thin">
        <color indexed="64"/>
      </top>
      <bottom style="thick">
        <color indexed="3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39"/>
      </bottom>
      <diagonal/>
    </border>
    <border>
      <left style="thin">
        <color indexed="64"/>
      </left>
      <right style="thick">
        <color indexed="39"/>
      </right>
      <top style="thin">
        <color indexed="64"/>
      </top>
      <bottom style="thick">
        <color indexed="39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39"/>
      </left>
      <right style="thin">
        <color indexed="64"/>
      </right>
      <top style="thick">
        <color indexed="3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39"/>
      </top>
      <bottom style="thin">
        <color indexed="64"/>
      </bottom>
      <diagonal/>
    </border>
    <border>
      <left style="thin">
        <color indexed="64"/>
      </left>
      <right style="thick">
        <color indexed="39"/>
      </right>
      <top style="thick">
        <color indexed="39"/>
      </top>
      <bottom style="thin">
        <color indexed="64"/>
      </bottom>
      <diagonal/>
    </border>
    <border>
      <left style="thick">
        <color indexed="39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39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indexed="39"/>
      </left>
      <right style="thin">
        <color indexed="64"/>
      </right>
      <top style="thin">
        <color indexed="64"/>
      </top>
      <bottom style="thick">
        <color rgb="FF0000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0000FF"/>
      </bottom>
      <diagonal/>
    </border>
    <border>
      <left style="thin">
        <color indexed="64"/>
      </left>
      <right style="thick">
        <color indexed="39"/>
      </right>
      <top style="thin">
        <color indexed="64"/>
      </top>
      <bottom style="thick">
        <color rgb="FF0000FF"/>
      </bottom>
      <diagonal/>
    </border>
    <border>
      <left style="thin">
        <color indexed="64"/>
      </left>
      <right style="thick">
        <color rgb="FF0000FF"/>
      </right>
      <top style="thin">
        <color indexed="64"/>
      </top>
      <bottom style="thin">
        <color indexed="64"/>
      </bottom>
      <diagonal/>
    </border>
    <border>
      <left style="thick">
        <color rgb="FF0000FF"/>
      </left>
      <right style="thin">
        <color indexed="64"/>
      </right>
      <top style="thick">
        <color rgb="FF0000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0000FF"/>
      </top>
      <bottom style="thin">
        <color indexed="64"/>
      </bottom>
      <diagonal/>
    </border>
    <border>
      <left style="thin">
        <color indexed="64"/>
      </left>
      <right style="thick">
        <color rgb="FF0000FF"/>
      </right>
      <top style="thick">
        <color rgb="FF0000FF"/>
      </top>
      <bottom style="thin">
        <color indexed="64"/>
      </bottom>
      <diagonal/>
    </border>
    <border>
      <left style="thick">
        <color rgb="FF0000FF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FF"/>
      </left>
      <right style="thin">
        <color indexed="64"/>
      </right>
      <top style="thin">
        <color indexed="64"/>
      </top>
      <bottom style="thick">
        <color rgb="FF0000FF"/>
      </bottom>
      <diagonal/>
    </border>
    <border>
      <left style="thin">
        <color indexed="64"/>
      </left>
      <right style="thick">
        <color rgb="FF0000FF"/>
      </right>
      <top style="thin">
        <color indexed="64"/>
      </top>
      <bottom style="thick">
        <color rgb="FF0000FF"/>
      </bottom>
      <diagonal/>
    </border>
    <border>
      <left style="thick">
        <color rgb="FF0000FF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0000FF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2" borderId="0" xfId="0" applyFill="1">
      <alignment vertical="center"/>
    </xf>
    <xf numFmtId="0" fontId="0" fillId="3" borderId="1" xfId="0" applyFill="1" applyBorder="1" applyProtection="1">
      <alignment vertical="center"/>
    </xf>
    <xf numFmtId="0" fontId="0" fillId="0" borderId="1" xfId="0" applyBorder="1" applyAlignment="1" applyProtection="1">
      <alignment horizontal="center" vertical="center"/>
    </xf>
    <xf numFmtId="0" fontId="0" fillId="4" borderId="1" xfId="0" applyFill="1" applyBorder="1" applyProtection="1">
      <alignment vertical="center"/>
    </xf>
    <xf numFmtId="0" fontId="12" fillId="3" borderId="1" xfId="0" applyFont="1" applyFill="1" applyBorder="1" applyAlignment="1" applyProtection="1">
      <alignment horizontal="center" vertical="center"/>
      <protection locked="0"/>
    </xf>
    <xf numFmtId="0" fontId="12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12" fillId="2" borderId="0" xfId="0" applyFont="1" applyFill="1" applyProtection="1">
      <alignment vertical="center"/>
      <protection locked="0"/>
    </xf>
    <xf numFmtId="0" fontId="0" fillId="2" borderId="0" xfId="0" applyFill="1" applyProtection="1">
      <alignment vertical="center"/>
      <protection locked="0"/>
    </xf>
    <xf numFmtId="176" fontId="0" fillId="2" borderId="1" xfId="0" applyNumberFormat="1" applyFont="1" applyFill="1" applyBorder="1" applyAlignment="1" applyProtection="1">
      <alignment horizontal="left" vertical="center" wrapText="1" indent="1"/>
      <protection locked="0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12" fillId="0" borderId="4" xfId="0" applyFont="1" applyFill="1" applyBorder="1" applyAlignment="1" applyProtection="1">
      <alignment horizontal="center" vertical="center"/>
    </xf>
    <xf numFmtId="0" fontId="0" fillId="3" borderId="5" xfId="0" applyFill="1" applyBorder="1" applyProtection="1">
      <alignment vertical="center"/>
    </xf>
    <xf numFmtId="0" fontId="12" fillId="2" borderId="6" xfId="0" applyFont="1" applyFill="1" applyBorder="1" applyProtection="1">
      <alignment vertical="center"/>
      <protection locked="0"/>
    </xf>
    <xf numFmtId="0" fontId="0" fillId="0" borderId="1" xfId="0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176" fontId="12" fillId="2" borderId="1" xfId="0" applyNumberFormat="1" applyFont="1" applyFill="1" applyBorder="1" applyAlignment="1" applyProtection="1">
      <alignment horizontal="left" vertical="center" wrapText="1" indent="1"/>
    </xf>
    <xf numFmtId="0" fontId="0" fillId="2" borderId="1" xfId="0" applyFill="1" applyBorder="1" applyProtection="1">
      <alignment vertical="center"/>
    </xf>
    <xf numFmtId="0" fontId="12" fillId="2" borderId="1" xfId="0" applyFont="1" applyFill="1" applyBorder="1" applyProtection="1">
      <alignment vertical="center"/>
    </xf>
    <xf numFmtId="176" fontId="12" fillId="0" borderId="7" xfId="0" applyNumberFormat="1" applyFont="1" applyFill="1" applyBorder="1" applyAlignment="1" applyProtection="1">
      <alignment horizontal="left" vertical="center" wrapText="1" indent="1"/>
    </xf>
    <xf numFmtId="0" fontId="0" fillId="0" borderId="5" xfId="0" applyFill="1" applyBorder="1" applyProtection="1">
      <alignment vertical="center"/>
    </xf>
    <xf numFmtId="0" fontId="0" fillId="0" borderId="1" xfId="0" applyFill="1" applyBorder="1" applyProtection="1">
      <alignment vertical="center"/>
    </xf>
    <xf numFmtId="0" fontId="0" fillId="0" borderId="1" xfId="0" applyFill="1" applyBorder="1" applyAlignment="1" applyProtection="1">
      <alignment horizontal="center" vertical="center"/>
    </xf>
    <xf numFmtId="0" fontId="0" fillId="3" borderId="1" xfId="0" applyFill="1" applyBorder="1" applyAlignment="1" applyProtection="1">
      <alignment horizontal="center" vertical="center"/>
    </xf>
    <xf numFmtId="0" fontId="12" fillId="3" borderId="4" xfId="0" applyFont="1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2" borderId="6" xfId="0" applyFill="1" applyBorder="1" applyProtection="1">
      <alignment vertical="center"/>
    </xf>
    <xf numFmtId="0" fontId="0" fillId="2" borderId="6" xfId="0" applyFill="1" applyBorder="1" applyAlignment="1" applyProtection="1">
      <alignment horizontal="right" vertical="center"/>
    </xf>
    <xf numFmtId="0" fontId="0" fillId="2" borderId="1" xfId="0" applyFill="1" applyBorder="1" applyAlignment="1" applyProtection="1">
      <alignment horizontal="left" vertical="center" wrapText="1" indent="1"/>
      <protection locked="0"/>
    </xf>
    <xf numFmtId="176" fontId="0" fillId="2" borderId="1" xfId="0" applyNumberFormat="1" applyFont="1" applyFill="1" applyBorder="1" applyAlignment="1" applyProtection="1">
      <alignment horizontal="left" vertical="center" wrapText="1" indent="1"/>
    </xf>
    <xf numFmtId="0" fontId="0" fillId="2" borderId="1" xfId="0" applyFont="1" applyFill="1" applyBorder="1" applyAlignment="1" applyProtection="1">
      <alignment horizontal="left" vertical="center" wrapText="1" indent="1"/>
    </xf>
    <xf numFmtId="0" fontId="6" fillId="0" borderId="1" xfId="0" applyFont="1" applyBorder="1" applyAlignment="1" applyProtection="1">
      <alignment horizontal="center" vertical="center" wrapText="1"/>
    </xf>
    <xf numFmtId="0" fontId="12" fillId="3" borderId="8" xfId="0" applyFont="1" applyFill="1" applyBorder="1" applyAlignment="1" applyProtection="1">
      <alignment horizontal="center" vertical="center"/>
      <protection locked="0"/>
    </xf>
    <xf numFmtId="0" fontId="12" fillId="3" borderId="9" xfId="0" applyFont="1" applyFill="1" applyBorder="1" applyProtection="1">
      <alignment vertical="center"/>
      <protection locked="0"/>
    </xf>
    <xf numFmtId="0" fontId="12" fillId="0" borderId="8" xfId="0" applyFont="1" applyFill="1" applyBorder="1" applyAlignment="1" applyProtection="1">
      <alignment horizontal="center" vertical="center"/>
      <protection locked="0"/>
    </xf>
    <xf numFmtId="0" fontId="12" fillId="0" borderId="9" xfId="0" applyFont="1" applyFill="1" applyBorder="1" applyProtection="1">
      <alignment vertical="center"/>
      <protection locked="0"/>
    </xf>
    <xf numFmtId="0" fontId="12" fillId="0" borderId="10" xfId="0" applyFont="1" applyFill="1" applyBorder="1" applyAlignment="1" applyProtection="1">
      <alignment horizontal="center" vertical="center"/>
      <protection locked="0"/>
    </xf>
    <xf numFmtId="0" fontId="12" fillId="0" borderId="11" xfId="0" applyFont="1" applyFill="1" applyBorder="1" applyAlignment="1" applyProtection="1">
      <alignment horizontal="center" vertical="center"/>
      <protection locked="0"/>
    </xf>
    <xf numFmtId="0" fontId="12" fillId="0" borderId="12" xfId="0" applyFont="1" applyFill="1" applyBorder="1" applyProtection="1">
      <alignment vertical="center"/>
      <protection locked="0"/>
    </xf>
    <xf numFmtId="176" fontId="12" fillId="2" borderId="7" xfId="0" applyNumberFormat="1" applyFont="1" applyFill="1" applyBorder="1" applyAlignment="1" applyProtection="1">
      <alignment horizontal="left" vertical="center" wrapText="1" indent="1"/>
    </xf>
    <xf numFmtId="0" fontId="0" fillId="2" borderId="1" xfId="0" applyFill="1" applyBorder="1" applyAlignment="1" applyProtection="1">
      <alignment horizontal="center" vertical="center" wrapText="1"/>
    </xf>
    <xf numFmtId="0" fontId="0" fillId="3" borderId="1" xfId="0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12" fillId="0" borderId="0" xfId="0" applyFont="1" applyProtection="1">
      <alignment vertical="center"/>
    </xf>
    <xf numFmtId="0" fontId="12" fillId="2" borderId="6" xfId="0" applyFont="1" applyFill="1" applyBorder="1" applyProtection="1">
      <alignment vertical="center"/>
    </xf>
    <xf numFmtId="0" fontId="6" fillId="2" borderId="1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 wrapText="1"/>
      <protection locked="0"/>
    </xf>
    <xf numFmtId="0" fontId="0" fillId="5" borderId="1" xfId="0" applyFill="1" applyBorder="1" applyAlignment="1" applyProtection="1">
      <alignment horizontal="center" vertical="center"/>
    </xf>
    <xf numFmtId="0" fontId="0" fillId="6" borderId="1" xfId="0" applyFill="1" applyBorder="1" applyAlignment="1" applyProtection="1">
      <alignment horizontal="center" vertical="center"/>
    </xf>
    <xf numFmtId="0" fontId="0" fillId="7" borderId="1" xfId="0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0" fillId="0" borderId="15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2" fillId="0" borderId="16" xfId="0" applyFont="1" applyFill="1" applyBorder="1" applyAlignment="1" applyProtection="1">
      <alignment horizontal="center" vertical="center"/>
      <protection locked="0"/>
    </xf>
    <xf numFmtId="0" fontId="12" fillId="0" borderId="17" xfId="0" applyFont="1" applyFill="1" applyBorder="1" applyAlignment="1" applyProtection="1">
      <alignment horizontal="center" vertical="center"/>
      <protection locked="0"/>
    </xf>
    <xf numFmtId="0" fontId="12" fillId="0" borderId="18" xfId="0" applyFont="1" applyFill="1" applyBorder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center" vertical="center"/>
    </xf>
    <xf numFmtId="0" fontId="12" fillId="0" borderId="6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 indent="1"/>
    </xf>
    <xf numFmtId="0" fontId="0" fillId="3" borderId="1" xfId="0" applyFill="1" applyBorder="1" applyAlignment="1">
      <alignment horizontal="center" vertical="center"/>
    </xf>
    <xf numFmtId="0" fontId="12" fillId="0" borderId="19" xfId="0" applyFont="1" applyFill="1" applyBorder="1" applyAlignment="1" applyProtection="1">
      <alignment horizontal="center" vertical="center"/>
      <protection locked="0"/>
    </xf>
    <xf numFmtId="0" fontId="12" fillId="0" borderId="20" xfId="0" applyFont="1" applyFill="1" applyBorder="1" applyProtection="1">
      <alignment vertical="center"/>
      <protection locked="0"/>
    </xf>
    <xf numFmtId="0" fontId="0" fillId="0" borderId="7" xfId="0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176" fontId="0" fillId="2" borderId="7" xfId="0" applyNumberFormat="1" applyFont="1" applyFill="1" applyBorder="1" applyAlignment="1" applyProtection="1">
      <alignment horizontal="left" vertical="center" wrapText="1" indent="1"/>
    </xf>
    <xf numFmtId="0" fontId="0" fillId="2" borderId="7" xfId="0" applyFont="1" applyFill="1" applyBorder="1" applyAlignment="1" applyProtection="1">
      <alignment horizontal="left" vertical="center" wrapText="1" indent="1"/>
    </xf>
    <xf numFmtId="0" fontId="0" fillId="4" borderId="6" xfId="0" applyFill="1" applyBorder="1" applyProtection="1">
      <alignment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5" xfId="0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0" fillId="0" borderId="1" xfId="0" applyBorder="1" applyProtection="1">
      <alignment vertical="center"/>
    </xf>
    <xf numFmtId="0" fontId="0" fillId="0" borderId="0" xfId="0" applyProtection="1">
      <alignment vertical="center"/>
    </xf>
    <xf numFmtId="0" fontId="12" fillId="5" borderId="1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5" borderId="1" xfId="0" applyFill="1" applyBorder="1" applyAlignment="1" applyProtection="1">
      <alignment horizontal="center" vertical="center" wrapText="1"/>
    </xf>
    <xf numFmtId="0" fontId="0" fillId="6" borderId="1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vertical="center" wrapText="1"/>
    </xf>
    <xf numFmtId="0" fontId="0" fillId="7" borderId="1" xfId="0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/>
    </xf>
    <xf numFmtId="0" fontId="0" fillId="2" borderId="13" xfId="0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 vertical="center"/>
    </xf>
    <xf numFmtId="0" fontId="13" fillId="5" borderId="0" xfId="0" applyFont="1" applyFill="1" applyAlignment="1" applyProtection="1">
      <alignment horizontal="center" vertical="center"/>
      <protection locked="0"/>
    </xf>
    <xf numFmtId="0" fontId="13" fillId="5" borderId="0" xfId="0" applyFont="1" applyFill="1" applyAlignment="1">
      <alignment horizontal="center" vertical="center"/>
    </xf>
    <xf numFmtId="0" fontId="0" fillId="0" borderId="13" xfId="0" applyBorder="1" applyAlignment="1" applyProtection="1">
      <alignment horizontal="center" vertical="center" wrapText="1"/>
    </xf>
    <xf numFmtId="0" fontId="17" fillId="0" borderId="24" xfId="0" applyNumberFormat="1" applyFont="1" applyFill="1" applyBorder="1" applyAlignment="1">
      <alignment horizontal="center" vertical="top" wrapText="1"/>
    </xf>
    <xf numFmtId="0" fontId="19" fillId="0" borderId="24" xfId="0" applyNumberFormat="1" applyFont="1" applyFill="1" applyBorder="1" applyAlignment="1">
      <alignment horizontal="right" vertical="top" indent="1" shrinkToFit="1"/>
    </xf>
    <xf numFmtId="0" fontId="19" fillId="0" borderId="24" xfId="0" applyNumberFormat="1" applyFont="1" applyFill="1" applyBorder="1" applyAlignment="1">
      <alignment horizontal="center" vertical="top" shrinkToFit="1"/>
    </xf>
    <xf numFmtId="0" fontId="0" fillId="0" borderId="0" xfId="0" applyNumberFormat="1">
      <alignment vertical="center"/>
    </xf>
    <xf numFmtId="0" fontId="17" fillId="0" borderId="24" xfId="0" applyNumberFormat="1" applyFont="1" applyFill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20" fillId="0" borderId="24" xfId="0" applyNumberFormat="1" applyFont="1" applyFill="1" applyBorder="1" applyAlignment="1">
      <alignment horizontal="right" vertical="top" indent="1" shrinkToFit="1"/>
    </xf>
    <xf numFmtId="0" fontId="12" fillId="0" borderId="0" xfId="0" applyFont="1" applyAlignment="1" applyProtection="1">
      <alignment vertical="center"/>
    </xf>
    <xf numFmtId="0" fontId="0" fillId="2" borderId="1" xfId="0" applyFill="1" applyBorder="1" applyAlignment="1" applyProtection="1">
      <alignment horizontal="center" vertical="center" textRotation="255" wrapText="1"/>
    </xf>
    <xf numFmtId="0" fontId="22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1" fontId="25" fillId="0" borderId="24" xfId="0" applyNumberFormat="1" applyFont="1" applyFill="1" applyBorder="1" applyAlignment="1">
      <alignment horizontal="center" vertical="center" shrinkToFit="1"/>
    </xf>
    <xf numFmtId="176" fontId="12" fillId="2" borderId="7" xfId="0" applyNumberFormat="1" applyFont="1" applyFill="1" applyBorder="1" applyAlignment="1" applyProtection="1">
      <alignment horizontal="left" vertical="center" wrapText="1"/>
    </xf>
    <xf numFmtId="0" fontId="0" fillId="3" borderId="1" xfId="0" applyFill="1" applyBorder="1" applyAlignment="1" applyProtection="1">
      <alignment vertical="center"/>
    </xf>
    <xf numFmtId="0" fontId="26" fillId="0" borderId="24" xfId="0" applyFont="1" applyFill="1" applyBorder="1" applyAlignment="1">
      <alignment horizontal="center" vertical="top"/>
    </xf>
    <xf numFmtId="0" fontId="26" fillId="0" borderId="1" xfId="0" applyFont="1" applyBorder="1" applyAlignment="1">
      <alignment horizontal="center" vertical="center"/>
    </xf>
    <xf numFmtId="0" fontId="21" fillId="8" borderId="1" xfId="0" applyFont="1" applyFill="1" applyBorder="1" applyAlignment="1">
      <alignment horizontal="center" vertical="center"/>
    </xf>
    <xf numFmtId="0" fontId="26" fillId="8" borderId="1" xfId="0" applyFont="1" applyFill="1" applyBorder="1" applyAlignment="1">
      <alignment horizontal="center" vertical="center"/>
    </xf>
    <xf numFmtId="0" fontId="12" fillId="8" borderId="8" xfId="0" applyFont="1" applyFill="1" applyBorder="1" applyAlignment="1" applyProtection="1">
      <alignment horizontal="center" vertical="center"/>
      <protection locked="0"/>
    </xf>
    <xf numFmtId="0" fontId="12" fillId="8" borderId="1" xfId="0" applyFont="1" applyFill="1" applyBorder="1" applyAlignment="1" applyProtection="1">
      <alignment horizontal="center" vertical="center"/>
      <protection locked="0"/>
    </xf>
    <xf numFmtId="0" fontId="12" fillId="8" borderId="9" xfId="0" applyFont="1" applyFill="1" applyBorder="1" applyProtection="1">
      <alignment vertical="center"/>
      <protection locked="0"/>
    </xf>
    <xf numFmtId="0" fontId="0" fillId="8" borderId="5" xfId="0" applyFill="1" applyBorder="1" applyProtection="1">
      <alignment vertical="center"/>
    </xf>
    <xf numFmtId="0" fontId="0" fillId="8" borderId="1" xfId="0" applyFill="1" applyBorder="1" applyProtection="1">
      <alignment vertical="center"/>
    </xf>
    <xf numFmtId="0" fontId="12" fillId="8" borderId="19" xfId="0" applyFont="1" applyFill="1" applyBorder="1" applyAlignment="1" applyProtection="1">
      <alignment horizontal="center" vertical="center"/>
      <protection locked="0"/>
    </xf>
    <xf numFmtId="0" fontId="12" fillId="8" borderId="6" xfId="0" applyFont="1" applyFill="1" applyBorder="1" applyAlignment="1" applyProtection="1">
      <alignment horizontal="center" vertical="center"/>
      <protection locked="0"/>
    </xf>
    <xf numFmtId="0" fontId="12" fillId="8" borderId="20" xfId="0" applyFont="1" applyFill="1" applyBorder="1" applyProtection="1">
      <alignment vertical="center"/>
      <protection locked="0"/>
    </xf>
    <xf numFmtId="0" fontId="24" fillId="0" borderId="25" xfId="0" applyFont="1" applyFill="1" applyBorder="1" applyAlignment="1">
      <alignment horizontal="center" vertical="top" wrapText="1"/>
    </xf>
    <xf numFmtId="0" fontId="24" fillId="0" borderId="4" xfId="0" applyFont="1" applyBorder="1" applyAlignment="1">
      <alignment horizontal="center" vertical="center"/>
    </xf>
    <xf numFmtId="0" fontId="24" fillId="8" borderId="4" xfId="0" applyFont="1" applyFill="1" applyBorder="1" applyAlignment="1">
      <alignment horizontal="center" vertical="center"/>
    </xf>
    <xf numFmtId="0" fontId="12" fillId="0" borderId="22" xfId="0" applyFont="1" applyFill="1" applyBorder="1" applyAlignment="1" applyProtection="1">
      <alignment horizontal="center" vertical="center"/>
    </xf>
    <xf numFmtId="0" fontId="12" fillId="8" borderId="22" xfId="0" applyFont="1" applyFill="1" applyBorder="1" applyAlignment="1" applyProtection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12" fillId="0" borderId="28" xfId="0" applyFont="1" applyFill="1" applyBorder="1" applyAlignment="1" applyProtection="1">
      <alignment horizontal="center" vertical="center"/>
      <protection locked="0"/>
    </xf>
    <xf numFmtId="0" fontId="12" fillId="0" borderId="29" xfId="0" applyFont="1" applyFill="1" applyBorder="1" applyAlignment="1" applyProtection="1">
      <alignment horizontal="center" vertical="center"/>
      <protection locked="0"/>
    </xf>
    <xf numFmtId="0" fontId="12" fillId="0" borderId="30" xfId="0" applyFont="1" applyFill="1" applyBorder="1" applyProtection="1">
      <alignment vertical="center"/>
      <protection locked="0"/>
    </xf>
    <xf numFmtId="0" fontId="27" fillId="8" borderId="1" xfId="0" applyFont="1" applyFill="1" applyBorder="1" applyAlignment="1">
      <alignment horizontal="center" vertical="center"/>
    </xf>
    <xf numFmtId="0" fontId="28" fillId="3" borderId="1" xfId="0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/>
    </xf>
    <xf numFmtId="0" fontId="17" fillId="0" borderId="24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28" fillId="0" borderId="1" xfId="0" applyFont="1" applyFill="1" applyBorder="1" applyAlignment="1" applyProtection="1">
      <alignment horizontal="center" vertical="center"/>
    </xf>
    <xf numFmtId="0" fontId="28" fillId="3" borderId="1" xfId="0" applyFont="1" applyFill="1" applyBorder="1" applyAlignment="1" applyProtection="1">
      <alignment horizontal="center" vertical="center"/>
    </xf>
    <xf numFmtId="0" fontId="29" fillId="0" borderId="2" xfId="0" applyFont="1" applyFill="1" applyBorder="1" applyAlignment="1" applyProtection="1">
      <alignment horizontal="center" vertical="center" wrapText="1"/>
    </xf>
    <xf numFmtId="0" fontId="29" fillId="3" borderId="2" xfId="0" applyFont="1" applyFill="1" applyBorder="1" applyAlignment="1" applyProtection="1">
      <alignment horizontal="center" vertical="center" wrapText="1"/>
    </xf>
    <xf numFmtId="0" fontId="29" fillId="0" borderId="2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1" fontId="18" fillId="0" borderId="24" xfId="0" applyNumberFormat="1" applyFont="1" applyFill="1" applyBorder="1" applyAlignment="1">
      <alignment horizontal="center" vertical="center" shrinkToFit="1"/>
    </xf>
    <xf numFmtId="0" fontId="14" fillId="8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vertical="center"/>
    </xf>
    <xf numFmtId="0" fontId="0" fillId="2" borderId="7" xfId="0" applyFill="1" applyBorder="1" applyAlignment="1" applyProtection="1">
      <alignment horizontal="center" vertical="center" wrapText="1"/>
    </xf>
    <xf numFmtId="0" fontId="12" fillId="0" borderId="5" xfId="0" applyFont="1" applyFill="1" applyBorder="1" applyAlignment="1" applyProtection="1">
      <alignment horizontal="center" vertical="center"/>
      <protection locked="0"/>
    </xf>
    <xf numFmtId="0" fontId="12" fillId="0" borderId="31" xfId="0" applyFont="1" applyFill="1" applyBorder="1" applyAlignment="1" applyProtection="1">
      <alignment horizontal="center" vertical="center"/>
    </xf>
    <xf numFmtId="0" fontId="12" fillId="0" borderId="35" xfId="0" applyFont="1" applyFill="1" applyBorder="1" applyAlignment="1" applyProtection="1">
      <alignment horizontal="center" vertical="center"/>
      <protection locked="0"/>
    </xf>
    <xf numFmtId="0" fontId="12" fillId="0" borderId="31" xfId="0" applyFont="1" applyFill="1" applyBorder="1" applyProtection="1">
      <alignment vertical="center"/>
      <protection locked="0"/>
    </xf>
    <xf numFmtId="0" fontId="12" fillId="0" borderId="36" xfId="0" applyFont="1" applyFill="1" applyBorder="1" applyAlignment="1" applyProtection="1">
      <alignment horizontal="center" vertical="center"/>
      <protection locked="0"/>
    </xf>
    <xf numFmtId="0" fontId="12" fillId="0" borderId="37" xfId="0" applyFont="1" applyFill="1" applyBorder="1" applyProtection="1">
      <alignment vertical="center"/>
      <protection locked="0"/>
    </xf>
    <xf numFmtId="0" fontId="0" fillId="0" borderId="5" xfId="0" applyBorder="1" applyAlignment="1" applyProtection="1">
      <alignment horizontal="center" vertical="center"/>
    </xf>
    <xf numFmtId="0" fontId="12" fillId="0" borderId="39" xfId="0" applyFont="1" applyFill="1" applyBorder="1" applyProtection="1">
      <alignment vertical="center"/>
      <protection locked="0"/>
    </xf>
    <xf numFmtId="176" fontId="12" fillId="2" borderId="29" xfId="0" applyNumberFormat="1" applyFont="1" applyFill="1" applyBorder="1" applyAlignment="1" applyProtection="1">
      <alignment horizontal="left" vertical="center" wrapText="1" indent="1"/>
    </xf>
    <xf numFmtId="0" fontId="0" fillId="0" borderId="38" xfId="0" applyFont="1" applyFill="1" applyBorder="1" applyAlignment="1" applyProtection="1">
      <alignment horizontal="center" vertical="center"/>
      <protection locked="0"/>
    </xf>
    <xf numFmtId="0" fontId="0" fillId="0" borderId="35" xfId="0" applyBorder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 wrapText="1"/>
    </xf>
    <xf numFmtId="0" fontId="12" fillId="0" borderId="34" xfId="0" applyFont="1" applyFill="1" applyBorder="1" applyProtection="1">
      <alignment vertical="center"/>
      <protection locked="0"/>
    </xf>
    <xf numFmtId="0" fontId="12" fillId="0" borderId="32" xfId="0" applyFont="1" applyFill="1" applyBorder="1" applyAlignment="1" applyProtection="1">
      <alignment horizontal="center" vertical="center"/>
      <protection locked="0"/>
    </xf>
    <xf numFmtId="0" fontId="12" fillId="0" borderId="33" xfId="0" applyFont="1" applyFill="1" applyBorder="1" applyAlignment="1" applyProtection="1">
      <alignment horizontal="center" vertical="center"/>
      <protection locked="0"/>
    </xf>
    <xf numFmtId="0" fontId="17" fillId="9" borderId="24" xfId="0" applyNumberFormat="1" applyFont="1" applyFill="1" applyBorder="1" applyAlignment="1">
      <alignment horizontal="center" vertical="center" wrapText="1"/>
    </xf>
    <xf numFmtId="0" fontId="19" fillId="9" borderId="24" xfId="0" applyNumberFormat="1" applyFont="1" applyFill="1" applyBorder="1" applyAlignment="1">
      <alignment horizontal="right" vertical="top" indent="1" shrinkToFit="1"/>
    </xf>
    <xf numFmtId="0" fontId="20" fillId="9" borderId="24" xfId="0" applyNumberFormat="1" applyFont="1" applyFill="1" applyBorder="1" applyAlignment="1">
      <alignment horizontal="right" vertical="top" indent="1" shrinkToFit="1"/>
    </xf>
    <xf numFmtId="0" fontId="26" fillId="0" borderId="24" xfId="0" applyNumberFormat="1" applyFont="1" applyFill="1" applyBorder="1" applyAlignment="1">
      <alignment horizontal="center" vertical="center" wrapText="1"/>
    </xf>
    <xf numFmtId="0" fontId="12" fillId="0" borderId="21" xfId="0" applyFont="1" applyFill="1" applyBorder="1" applyAlignment="1" applyProtection="1">
      <alignment horizontal="center"/>
    </xf>
    <xf numFmtId="0" fontId="0" fillId="0" borderId="21" xfId="0" applyBorder="1" applyAlignment="1">
      <alignment horizont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0" fillId="0" borderId="21" xfId="0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2" borderId="21" xfId="0" applyFont="1" applyFill="1" applyBorder="1" applyAlignment="1" applyProtection="1">
      <alignment horizontal="center" vertical="center"/>
    </xf>
    <xf numFmtId="0" fontId="17" fillId="0" borderId="23" xfId="0" applyNumberFormat="1" applyFont="1" applyFill="1" applyBorder="1" applyAlignment="1">
      <alignment horizontal="center" vertical="center" wrapText="1"/>
    </xf>
    <xf numFmtId="0" fontId="17" fillId="0" borderId="25" xfId="0" applyNumberFormat="1" applyFont="1" applyFill="1" applyBorder="1" applyAlignment="1">
      <alignment horizontal="left" vertical="center" wrapText="1"/>
    </xf>
    <xf numFmtId="0" fontId="17" fillId="0" borderId="26" xfId="0" applyNumberFormat="1" applyFont="1" applyFill="1" applyBorder="1" applyAlignment="1">
      <alignment horizontal="left" vertical="center" wrapText="1"/>
    </xf>
    <xf numFmtId="0" fontId="17" fillId="0" borderId="27" xfId="0" applyNumberFormat="1" applyFont="1" applyFill="1" applyBorder="1" applyAlignment="1">
      <alignment horizontal="left" vertical="center" wrapText="1"/>
    </xf>
    <xf numFmtId="0" fontId="17" fillId="0" borderId="25" xfId="0" applyNumberFormat="1" applyFont="1" applyFill="1" applyBorder="1" applyAlignment="1">
      <alignment horizontal="center" vertical="top" wrapText="1"/>
    </xf>
    <xf numFmtId="0" fontId="17" fillId="0" borderId="26" xfId="0" applyNumberFormat="1" applyFont="1" applyFill="1" applyBorder="1" applyAlignment="1">
      <alignment horizontal="center" vertical="top" wrapText="1"/>
    </xf>
    <xf numFmtId="0" fontId="17" fillId="0" borderId="27" xfId="0" applyNumberFormat="1" applyFont="1" applyFill="1" applyBorder="1" applyAlignment="1">
      <alignment horizontal="center" vertical="top" wrapText="1"/>
    </xf>
    <xf numFmtId="0" fontId="17" fillId="9" borderId="25" xfId="0" applyNumberFormat="1" applyFont="1" applyFill="1" applyBorder="1" applyAlignment="1">
      <alignment horizontal="center" vertical="top" wrapText="1"/>
    </xf>
    <xf numFmtId="0" fontId="17" fillId="9" borderId="26" xfId="0" applyNumberFormat="1" applyFont="1" applyFill="1" applyBorder="1" applyAlignment="1">
      <alignment horizontal="center" vertical="top" wrapText="1"/>
    </xf>
    <xf numFmtId="0" fontId="17" fillId="9" borderId="27" xfId="0" applyNumberFormat="1" applyFont="1" applyFill="1" applyBorder="1" applyAlignment="1">
      <alignment horizontal="center" vertical="top" wrapText="1"/>
    </xf>
    <xf numFmtId="0" fontId="0" fillId="7" borderId="4" xfId="0" applyFill="1" applyBorder="1" applyAlignment="1" applyProtection="1">
      <alignment horizontal="center" vertical="center"/>
    </xf>
    <xf numFmtId="0" fontId="0" fillId="7" borderId="22" xfId="0" applyFill="1" applyBorder="1" applyAlignment="1" applyProtection="1">
      <alignment horizontal="center" vertical="center"/>
    </xf>
    <xf numFmtId="0" fontId="0" fillId="7" borderId="5" xfId="0" applyFill="1" applyBorder="1" applyAlignment="1" applyProtection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0000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49"/>
  <sheetViews>
    <sheetView tabSelected="1" zoomScale="75" workbookViewId="0">
      <pane xSplit="8" ySplit="2" topLeftCell="I3" activePane="bottomRight" state="frozen"/>
      <selection pane="topRight" activeCell="I1" sqref="I1"/>
      <selection pane="bottomLeft" activeCell="A4" sqref="A4"/>
      <selection pane="bottomRight" activeCell="K10" sqref="K10"/>
    </sheetView>
  </sheetViews>
  <sheetFormatPr defaultRowHeight="16.399999999999999"/>
  <cols>
    <col min="1" max="1" width="5.625" style="14" customWidth="1"/>
    <col min="2" max="2" width="17.125" style="14" customWidth="1"/>
    <col min="3" max="3" width="4" style="14" customWidth="1"/>
    <col min="4" max="4" width="2.875" style="14" customWidth="1"/>
    <col min="5" max="5" width="5.625" style="14" customWidth="1"/>
    <col min="6" max="8" width="6.625" style="14" customWidth="1"/>
    <col min="9" max="13" width="9" style="13"/>
    <col min="14" max="19" width="14.375" style="14" customWidth="1"/>
    <col min="20" max="29" width="9" style="14"/>
    <col min="30" max="16384" width="9" style="6"/>
  </cols>
  <sheetData>
    <row r="1" spans="1:19" ht="39.950000000000003">
      <c r="A1" s="170" t="s">
        <v>40</v>
      </c>
      <c r="B1" s="170"/>
      <c r="C1" s="170"/>
      <c r="D1" s="170"/>
      <c r="E1" s="170"/>
      <c r="F1" s="170"/>
      <c r="G1" s="170"/>
      <c r="H1" s="170"/>
      <c r="I1" s="99"/>
      <c r="J1" s="168" t="s">
        <v>20</v>
      </c>
      <c r="K1" s="169"/>
      <c r="L1" s="169"/>
      <c r="M1" s="169"/>
      <c r="N1" s="86"/>
      <c r="O1" s="86"/>
      <c r="P1" s="86"/>
      <c r="Q1" s="86" t="s">
        <v>41</v>
      </c>
      <c r="R1" s="86"/>
      <c r="S1" s="86"/>
    </row>
    <row r="2" spans="1:19" ht="78.05" customHeight="1" thickBot="1">
      <c r="A2" s="87" t="s">
        <v>0</v>
      </c>
      <c r="B2" s="47" t="s">
        <v>1</v>
      </c>
      <c r="C2" s="47" t="s">
        <v>2</v>
      </c>
      <c r="D2" s="100" t="s">
        <v>3</v>
      </c>
      <c r="E2" s="47" t="s">
        <v>4</v>
      </c>
      <c r="F2" s="47" t="s">
        <v>15</v>
      </c>
      <c r="G2" s="47" t="s">
        <v>5</v>
      </c>
      <c r="H2" s="52" t="s">
        <v>16</v>
      </c>
      <c r="I2" s="22" t="s">
        <v>37</v>
      </c>
      <c r="J2" s="46" t="s">
        <v>38</v>
      </c>
      <c r="K2" s="46" t="s">
        <v>39</v>
      </c>
      <c r="L2" s="46" t="s">
        <v>19</v>
      </c>
      <c r="M2" s="46" t="s">
        <v>17</v>
      </c>
      <c r="N2" s="36" t="s">
        <v>35</v>
      </c>
      <c r="O2" s="37" t="s">
        <v>36</v>
      </c>
      <c r="P2" s="37" t="s">
        <v>53</v>
      </c>
      <c r="Q2" s="37" t="s">
        <v>55</v>
      </c>
      <c r="R2" s="37" t="s">
        <v>57</v>
      </c>
      <c r="S2" s="37" t="s">
        <v>59</v>
      </c>
    </row>
    <row r="3" spans="1:19" ht="16.55" customHeight="1" thickTop="1">
      <c r="A3" s="104">
        <v>1</v>
      </c>
      <c r="B3" s="107" t="s">
        <v>61</v>
      </c>
      <c r="C3" s="104">
        <v>7</v>
      </c>
      <c r="D3" s="104">
        <v>1</v>
      </c>
      <c r="E3" s="119" t="s">
        <v>6</v>
      </c>
      <c r="F3" s="102">
        <v>79</v>
      </c>
      <c r="G3" s="101">
        <v>6</v>
      </c>
      <c r="H3" s="124">
        <v>73</v>
      </c>
      <c r="I3" s="122">
        <f>J3+K3</f>
        <v>0</v>
      </c>
      <c r="J3" s="60"/>
      <c r="K3" s="61"/>
      <c r="L3" s="61"/>
      <c r="M3" s="62"/>
      <c r="N3" s="26">
        <f>F3*J3+F3*L3</f>
        <v>0</v>
      </c>
      <c r="O3" s="27">
        <f>F3*L3</f>
        <v>0</v>
      </c>
      <c r="P3" s="27">
        <f>H3*M3</f>
        <v>0</v>
      </c>
      <c r="Q3" s="27">
        <f>G3*M3</f>
        <v>0</v>
      </c>
      <c r="R3" s="27">
        <f>H3*(J3-M3)</f>
        <v>0</v>
      </c>
      <c r="S3" s="27">
        <f t="shared" ref="S3:S9" si="0">G3*(J3-M3)</f>
        <v>0</v>
      </c>
    </row>
    <row r="4" spans="1:19">
      <c r="A4" s="102">
        <v>2</v>
      </c>
      <c r="B4" s="108" t="s">
        <v>61</v>
      </c>
      <c r="C4" s="102">
        <v>7</v>
      </c>
      <c r="D4" s="102">
        <v>1</v>
      </c>
      <c r="E4" s="120" t="s">
        <v>8</v>
      </c>
      <c r="F4" s="102">
        <v>30</v>
      </c>
      <c r="G4" s="101">
        <v>7</v>
      </c>
      <c r="H4" s="124">
        <v>23</v>
      </c>
      <c r="I4" s="122">
        <f t="shared" ref="I4:I48" si="1">J4+K4</f>
        <v>0</v>
      </c>
      <c r="J4" s="41"/>
      <c r="K4" s="16"/>
      <c r="L4" s="16"/>
      <c r="M4" s="42"/>
      <c r="N4" s="26">
        <f t="shared" ref="N4:N30" si="2">F4*J4+F4*L4</f>
        <v>0</v>
      </c>
      <c r="O4" s="27">
        <f t="shared" ref="O4:O30" si="3">F4*L4</f>
        <v>0</v>
      </c>
      <c r="P4" s="27">
        <f t="shared" ref="P4:P30" si="4">H4*M4</f>
        <v>0</v>
      </c>
      <c r="Q4" s="27">
        <f t="shared" ref="Q4:Q9" si="5">G4*M4</f>
        <v>0</v>
      </c>
      <c r="R4" s="27">
        <f t="shared" ref="R4:R30" si="6">H4*(J4-M4)</f>
        <v>0</v>
      </c>
      <c r="S4" s="27">
        <f t="shared" si="0"/>
        <v>0</v>
      </c>
    </row>
    <row r="5" spans="1:19">
      <c r="A5" s="102">
        <v>3</v>
      </c>
      <c r="B5" s="108" t="s">
        <v>9</v>
      </c>
      <c r="C5" s="102">
        <v>7</v>
      </c>
      <c r="D5" s="102">
        <v>1</v>
      </c>
      <c r="E5" s="120" t="s">
        <v>6</v>
      </c>
      <c r="F5" s="102">
        <v>96</v>
      </c>
      <c r="G5" s="101">
        <v>7</v>
      </c>
      <c r="H5" s="124">
        <v>89</v>
      </c>
      <c r="I5" s="122">
        <f t="shared" si="1"/>
        <v>0</v>
      </c>
      <c r="J5" s="41"/>
      <c r="K5" s="16"/>
      <c r="L5" s="16"/>
      <c r="M5" s="42"/>
      <c r="N5" s="26">
        <f t="shared" si="2"/>
        <v>0</v>
      </c>
      <c r="O5" s="27">
        <f t="shared" si="3"/>
        <v>0</v>
      </c>
      <c r="P5" s="27">
        <f t="shared" si="4"/>
        <v>0</v>
      </c>
      <c r="Q5" s="27">
        <f t="shared" si="5"/>
        <v>0</v>
      </c>
      <c r="R5" s="27">
        <f t="shared" si="6"/>
        <v>0</v>
      </c>
      <c r="S5" s="27">
        <f t="shared" si="0"/>
        <v>0</v>
      </c>
    </row>
    <row r="6" spans="1:19">
      <c r="A6" s="102">
        <v>4</v>
      </c>
      <c r="B6" s="108" t="s">
        <v>9</v>
      </c>
      <c r="C6" s="102">
        <v>7</v>
      </c>
      <c r="D6" s="102">
        <v>1</v>
      </c>
      <c r="E6" s="120" t="s">
        <v>8</v>
      </c>
      <c r="F6" s="102">
        <v>35</v>
      </c>
      <c r="G6" s="101">
        <v>8</v>
      </c>
      <c r="H6" s="124">
        <v>27</v>
      </c>
      <c r="I6" s="122">
        <f t="shared" si="1"/>
        <v>0</v>
      </c>
      <c r="J6" s="41"/>
      <c r="K6" s="16"/>
      <c r="L6" s="16"/>
      <c r="M6" s="42"/>
      <c r="N6" s="26">
        <f t="shared" si="2"/>
        <v>0</v>
      </c>
      <c r="O6" s="27">
        <f t="shared" si="3"/>
        <v>0</v>
      </c>
      <c r="P6" s="27">
        <f t="shared" si="4"/>
        <v>0</v>
      </c>
      <c r="Q6" s="27">
        <f t="shared" si="5"/>
        <v>0</v>
      </c>
      <c r="R6" s="27">
        <f t="shared" si="6"/>
        <v>0</v>
      </c>
      <c r="S6" s="27">
        <f t="shared" si="0"/>
        <v>0</v>
      </c>
    </row>
    <row r="7" spans="1:19">
      <c r="A7" s="102">
        <v>5</v>
      </c>
      <c r="B7" s="108" t="s">
        <v>10</v>
      </c>
      <c r="C7" s="102">
        <v>7</v>
      </c>
      <c r="D7" s="102">
        <v>1</v>
      </c>
      <c r="E7" s="120" t="s">
        <v>6</v>
      </c>
      <c r="F7" s="102">
        <v>98</v>
      </c>
      <c r="G7" s="101">
        <v>7</v>
      </c>
      <c r="H7" s="124">
        <v>91</v>
      </c>
      <c r="I7" s="122">
        <f t="shared" si="1"/>
        <v>0</v>
      </c>
      <c r="J7" s="41"/>
      <c r="K7" s="16"/>
      <c r="L7" s="16"/>
      <c r="M7" s="42"/>
      <c r="N7" s="26">
        <f t="shared" si="2"/>
        <v>0</v>
      </c>
      <c r="O7" s="27">
        <f t="shared" si="3"/>
        <v>0</v>
      </c>
      <c r="P7" s="27">
        <f t="shared" si="4"/>
        <v>0</v>
      </c>
      <c r="Q7" s="27">
        <f t="shared" si="5"/>
        <v>0</v>
      </c>
      <c r="R7" s="27">
        <f t="shared" si="6"/>
        <v>0</v>
      </c>
      <c r="S7" s="27">
        <f t="shared" si="0"/>
        <v>0</v>
      </c>
    </row>
    <row r="8" spans="1:19">
      <c r="A8" s="102">
        <v>6</v>
      </c>
      <c r="B8" s="108" t="s">
        <v>10</v>
      </c>
      <c r="C8" s="102">
        <v>7</v>
      </c>
      <c r="D8" s="102">
        <v>1</v>
      </c>
      <c r="E8" s="120" t="s">
        <v>8</v>
      </c>
      <c r="F8" s="102">
        <v>35</v>
      </c>
      <c r="G8" s="101">
        <v>8</v>
      </c>
      <c r="H8" s="124">
        <v>27</v>
      </c>
      <c r="I8" s="122">
        <f t="shared" si="1"/>
        <v>0</v>
      </c>
      <c r="J8" s="41"/>
      <c r="K8" s="16"/>
      <c r="L8" s="16"/>
      <c r="M8" s="42"/>
      <c r="N8" s="26">
        <f t="shared" si="2"/>
        <v>0</v>
      </c>
      <c r="O8" s="27">
        <f t="shared" si="3"/>
        <v>0</v>
      </c>
      <c r="P8" s="27">
        <f t="shared" si="4"/>
        <v>0</v>
      </c>
      <c r="Q8" s="27">
        <f t="shared" si="5"/>
        <v>0</v>
      </c>
      <c r="R8" s="27">
        <f t="shared" si="6"/>
        <v>0</v>
      </c>
      <c r="S8" s="27">
        <f t="shared" si="0"/>
        <v>0</v>
      </c>
    </row>
    <row r="9" spans="1:19">
      <c r="A9" s="102">
        <v>7</v>
      </c>
      <c r="B9" s="108" t="s">
        <v>62</v>
      </c>
      <c r="C9" s="102">
        <v>7</v>
      </c>
      <c r="D9" s="102">
        <v>1</v>
      </c>
      <c r="E9" s="120" t="s">
        <v>6</v>
      </c>
      <c r="F9" s="102">
        <v>87</v>
      </c>
      <c r="G9" s="101">
        <v>6</v>
      </c>
      <c r="H9" s="124">
        <v>81</v>
      </c>
      <c r="I9" s="122">
        <f t="shared" si="1"/>
        <v>0</v>
      </c>
      <c r="J9" s="41"/>
      <c r="K9" s="16"/>
      <c r="L9" s="16"/>
      <c r="M9" s="42"/>
      <c r="N9" s="26">
        <f t="shared" si="2"/>
        <v>0</v>
      </c>
      <c r="O9" s="27">
        <f t="shared" si="3"/>
        <v>0</v>
      </c>
      <c r="P9" s="27">
        <f t="shared" si="4"/>
        <v>0</v>
      </c>
      <c r="Q9" s="27">
        <f t="shared" si="5"/>
        <v>0</v>
      </c>
      <c r="R9" s="27">
        <f t="shared" si="6"/>
        <v>0</v>
      </c>
      <c r="S9" s="27">
        <f t="shared" si="0"/>
        <v>0</v>
      </c>
    </row>
    <row r="10" spans="1:19" ht="16.55" customHeight="1">
      <c r="A10" s="102">
        <v>8</v>
      </c>
      <c r="B10" s="108" t="s">
        <v>62</v>
      </c>
      <c r="C10" s="102">
        <v>7</v>
      </c>
      <c r="D10" s="102">
        <v>1</v>
      </c>
      <c r="E10" s="120" t="s">
        <v>8</v>
      </c>
      <c r="F10" s="102">
        <v>40</v>
      </c>
      <c r="G10" s="101">
        <v>9</v>
      </c>
      <c r="H10" s="124">
        <v>31</v>
      </c>
      <c r="I10" s="122">
        <f t="shared" si="1"/>
        <v>0</v>
      </c>
      <c r="J10" s="41"/>
      <c r="K10" s="16"/>
      <c r="L10" s="16"/>
      <c r="M10" s="42"/>
      <c r="N10" s="26">
        <f t="shared" ref="N10:N18" si="7">F10*J10+F10*L10</f>
        <v>0</v>
      </c>
      <c r="O10" s="27">
        <f t="shared" ref="O10:O18" si="8">F10*L10</f>
        <v>0</v>
      </c>
      <c r="P10" s="27">
        <f t="shared" ref="P10:P18" si="9">H10*M10</f>
        <v>0</v>
      </c>
      <c r="Q10" s="27">
        <f t="shared" ref="Q10:Q34" si="10">G10*M10</f>
        <v>0</v>
      </c>
      <c r="R10" s="27">
        <f t="shared" ref="R10:R18" si="11">H10*(J10-M10)</f>
        <v>0</v>
      </c>
      <c r="S10" s="27">
        <f t="shared" ref="S10:S34" si="12">G10*(J10-M10)</f>
        <v>0</v>
      </c>
    </row>
    <row r="11" spans="1:19">
      <c r="A11" s="102">
        <v>9</v>
      </c>
      <c r="B11" s="108" t="s">
        <v>11</v>
      </c>
      <c r="C11" s="102">
        <v>7</v>
      </c>
      <c r="D11" s="102">
        <v>1</v>
      </c>
      <c r="E11" s="120" t="s">
        <v>6</v>
      </c>
      <c r="F11" s="102">
        <v>83</v>
      </c>
      <c r="G11" s="101">
        <v>6</v>
      </c>
      <c r="H11" s="124">
        <v>77</v>
      </c>
      <c r="I11" s="122">
        <f t="shared" si="1"/>
        <v>0</v>
      </c>
      <c r="J11" s="41"/>
      <c r="K11" s="16"/>
      <c r="L11" s="16"/>
      <c r="M11" s="42"/>
      <c r="N11" s="26">
        <f t="shared" si="7"/>
        <v>0</v>
      </c>
      <c r="O11" s="27">
        <f t="shared" si="8"/>
        <v>0</v>
      </c>
      <c r="P11" s="27">
        <f t="shared" si="9"/>
        <v>0</v>
      </c>
      <c r="Q11" s="27">
        <f t="shared" si="10"/>
        <v>0</v>
      </c>
      <c r="R11" s="27">
        <f t="shared" si="11"/>
        <v>0</v>
      </c>
      <c r="S11" s="27">
        <f t="shared" si="12"/>
        <v>0</v>
      </c>
    </row>
    <row r="12" spans="1:19">
      <c r="A12" s="102">
        <v>10</v>
      </c>
      <c r="B12" s="108" t="s">
        <v>11</v>
      </c>
      <c r="C12" s="102">
        <v>7</v>
      </c>
      <c r="D12" s="102">
        <v>1</v>
      </c>
      <c r="E12" s="120" t="s">
        <v>8</v>
      </c>
      <c r="F12" s="102">
        <v>38</v>
      </c>
      <c r="G12" s="101">
        <v>8</v>
      </c>
      <c r="H12" s="124">
        <v>30</v>
      </c>
      <c r="I12" s="122">
        <f t="shared" si="1"/>
        <v>0</v>
      </c>
      <c r="J12" s="41"/>
      <c r="K12" s="16"/>
      <c r="L12" s="16"/>
      <c r="M12" s="42"/>
      <c r="N12" s="26">
        <f t="shared" si="7"/>
        <v>0</v>
      </c>
      <c r="O12" s="27">
        <f t="shared" si="8"/>
        <v>0</v>
      </c>
      <c r="P12" s="27">
        <f t="shared" si="9"/>
        <v>0</v>
      </c>
      <c r="Q12" s="27">
        <f t="shared" si="10"/>
        <v>0</v>
      </c>
      <c r="R12" s="27">
        <f t="shared" si="11"/>
        <v>0</v>
      </c>
      <c r="S12" s="27">
        <f t="shared" si="12"/>
        <v>0</v>
      </c>
    </row>
    <row r="13" spans="1:19">
      <c r="A13" s="102">
        <v>11</v>
      </c>
      <c r="B13" s="108" t="s">
        <v>12</v>
      </c>
      <c r="C13" s="102">
        <v>7</v>
      </c>
      <c r="D13" s="102">
        <v>1</v>
      </c>
      <c r="E13" s="120" t="s">
        <v>6</v>
      </c>
      <c r="F13" s="102">
        <v>56</v>
      </c>
      <c r="G13" s="101">
        <v>4</v>
      </c>
      <c r="H13" s="124">
        <v>52</v>
      </c>
      <c r="I13" s="122">
        <f t="shared" si="1"/>
        <v>0</v>
      </c>
      <c r="J13" s="41"/>
      <c r="K13" s="16"/>
      <c r="L13" s="16"/>
      <c r="M13" s="42"/>
      <c r="N13" s="26">
        <f t="shared" si="7"/>
        <v>0</v>
      </c>
      <c r="O13" s="27">
        <f t="shared" si="8"/>
        <v>0</v>
      </c>
      <c r="P13" s="27">
        <f t="shared" si="9"/>
        <v>0</v>
      </c>
      <c r="Q13" s="27">
        <f t="shared" si="10"/>
        <v>0</v>
      </c>
      <c r="R13" s="27">
        <f t="shared" si="11"/>
        <v>0</v>
      </c>
      <c r="S13" s="27">
        <f t="shared" si="12"/>
        <v>0</v>
      </c>
    </row>
    <row r="14" spans="1:19">
      <c r="A14" s="102">
        <v>12</v>
      </c>
      <c r="B14" s="108" t="s">
        <v>63</v>
      </c>
      <c r="C14" s="102">
        <v>7</v>
      </c>
      <c r="D14" s="102">
        <v>1</v>
      </c>
      <c r="E14" s="120" t="s">
        <v>6</v>
      </c>
      <c r="F14" s="102">
        <v>106</v>
      </c>
      <c r="G14" s="101">
        <v>8</v>
      </c>
      <c r="H14" s="124">
        <v>98</v>
      </c>
      <c r="I14" s="122">
        <f t="shared" si="1"/>
        <v>0</v>
      </c>
      <c r="J14" s="41"/>
      <c r="K14" s="16"/>
      <c r="L14" s="16"/>
      <c r="M14" s="42"/>
      <c r="N14" s="26">
        <f t="shared" si="7"/>
        <v>0</v>
      </c>
      <c r="O14" s="27">
        <f t="shared" si="8"/>
        <v>0</v>
      </c>
      <c r="P14" s="27">
        <f t="shared" si="9"/>
        <v>0</v>
      </c>
      <c r="Q14" s="27">
        <f t="shared" si="10"/>
        <v>0</v>
      </c>
      <c r="R14" s="27">
        <f t="shared" si="11"/>
        <v>0</v>
      </c>
      <c r="S14" s="27">
        <f t="shared" si="12"/>
        <v>0</v>
      </c>
    </row>
    <row r="15" spans="1:19" ht="15.75" customHeight="1">
      <c r="A15" s="102">
        <v>13</v>
      </c>
      <c r="B15" s="108" t="s">
        <v>64</v>
      </c>
      <c r="C15" s="102">
        <v>7</v>
      </c>
      <c r="D15" s="102">
        <v>1</v>
      </c>
      <c r="E15" s="120" t="s">
        <v>6</v>
      </c>
      <c r="F15" s="102">
        <v>59</v>
      </c>
      <c r="G15" s="101">
        <v>4</v>
      </c>
      <c r="H15" s="124">
        <v>55</v>
      </c>
      <c r="I15" s="122">
        <f t="shared" si="1"/>
        <v>0</v>
      </c>
      <c r="J15" s="41"/>
      <c r="K15" s="16"/>
      <c r="L15" s="16"/>
      <c r="M15" s="42"/>
      <c r="N15" s="26">
        <f t="shared" si="7"/>
        <v>0</v>
      </c>
      <c r="O15" s="27">
        <f t="shared" si="8"/>
        <v>0</v>
      </c>
      <c r="P15" s="27">
        <f t="shared" si="9"/>
        <v>0</v>
      </c>
      <c r="Q15" s="27">
        <f t="shared" si="10"/>
        <v>0</v>
      </c>
      <c r="R15" s="27">
        <f t="shared" si="11"/>
        <v>0</v>
      </c>
      <c r="S15" s="27">
        <f t="shared" si="12"/>
        <v>0</v>
      </c>
    </row>
    <row r="16" spans="1:19">
      <c r="A16" s="102">
        <v>14</v>
      </c>
      <c r="B16" s="108" t="s">
        <v>64</v>
      </c>
      <c r="C16" s="102">
        <v>7</v>
      </c>
      <c r="D16" s="102">
        <v>1</v>
      </c>
      <c r="E16" s="120" t="s">
        <v>8</v>
      </c>
      <c r="F16" s="102">
        <v>29</v>
      </c>
      <c r="G16" s="101">
        <v>6</v>
      </c>
      <c r="H16" s="124">
        <v>23</v>
      </c>
      <c r="I16" s="122">
        <f t="shared" si="1"/>
        <v>0</v>
      </c>
      <c r="J16" s="41"/>
      <c r="K16" s="16"/>
      <c r="L16" s="16"/>
      <c r="M16" s="42"/>
      <c r="N16" s="26">
        <f t="shared" si="7"/>
        <v>0</v>
      </c>
      <c r="O16" s="27">
        <f t="shared" si="8"/>
        <v>0</v>
      </c>
      <c r="P16" s="27">
        <f t="shared" si="9"/>
        <v>0</v>
      </c>
      <c r="Q16" s="27">
        <f t="shared" si="10"/>
        <v>0</v>
      </c>
      <c r="R16" s="27">
        <f t="shared" si="11"/>
        <v>0</v>
      </c>
      <c r="S16" s="27">
        <f t="shared" si="12"/>
        <v>0</v>
      </c>
    </row>
    <row r="17" spans="1:19">
      <c r="A17" s="102">
        <v>15</v>
      </c>
      <c r="B17" s="108" t="s">
        <v>65</v>
      </c>
      <c r="C17" s="102">
        <v>7</v>
      </c>
      <c r="D17" s="102">
        <v>1</v>
      </c>
      <c r="E17" s="120" t="s">
        <v>6</v>
      </c>
      <c r="F17" s="102">
        <v>107</v>
      </c>
      <c r="G17" s="103">
        <v>8</v>
      </c>
      <c r="H17" s="125">
        <v>99</v>
      </c>
      <c r="I17" s="122">
        <f t="shared" si="1"/>
        <v>0</v>
      </c>
      <c r="J17" s="41"/>
      <c r="K17" s="16"/>
      <c r="L17" s="16"/>
      <c r="M17" s="42"/>
      <c r="N17" s="26">
        <f t="shared" si="7"/>
        <v>0</v>
      </c>
      <c r="O17" s="27">
        <f t="shared" si="8"/>
        <v>0</v>
      </c>
      <c r="P17" s="27">
        <f t="shared" si="9"/>
        <v>0</v>
      </c>
      <c r="Q17" s="27">
        <f t="shared" si="10"/>
        <v>0</v>
      </c>
      <c r="R17" s="27">
        <f t="shared" si="11"/>
        <v>0</v>
      </c>
      <c r="S17" s="27">
        <f t="shared" si="12"/>
        <v>0</v>
      </c>
    </row>
    <row r="18" spans="1:19">
      <c r="A18" s="102">
        <v>16</v>
      </c>
      <c r="B18" s="108" t="s">
        <v>65</v>
      </c>
      <c r="C18" s="102">
        <v>7</v>
      </c>
      <c r="D18" s="102">
        <v>1</v>
      </c>
      <c r="E18" s="120" t="s">
        <v>8</v>
      </c>
      <c r="F18" s="102">
        <v>35</v>
      </c>
      <c r="G18" s="103">
        <v>8</v>
      </c>
      <c r="H18" s="125">
        <v>27</v>
      </c>
      <c r="I18" s="122">
        <f t="shared" si="1"/>
        <v>0</v>
      </c>
      <c r="J18" s="41"/>
      <c r="K18" s="16"/>
      <c r="L18" s="16"/>
      <c r="M18" s="42"/>
      <c r="N18" s="26">
        <f t="shared" si="7"/>
        <v>0</v>
      </c>
      <c r="O18" s="27">
        <f t="shared" si="8"/>
        <v>0</v>
      </c>
      <c r="P18" s="27">
        <f t="shared" si="9"/>
        <v>0</v>
      </c>
      <c r="Q18" s="27">
        <f t="shared" si="10"/>
        <v>0</v>
      </c>
      <c r="R18" s="27">
        <f t="shared" si="11"/>
        <v>0</v>
      </c>
      <c r="S18" s="27">
        <f t="shared" si="12"/>
        <v>0</v>
      </c>
    </row>
    <row r="19" spans="1:19">
      <c r="A19" s="109">
        <v>19</v>
      </c>
      <c r="B19" s="110" t="s">
        <v>61</v>
      </c>
      <c r="C19" s="109">
        <v>8</v>
      </c>
      <c r="D19" s="109">
        <v>3</v>
      </c>
      <c r="E19" s="121" t="s">
        <v>6</v>
      </c>
      <c r="F19" s="109">
        <v>83</v>
      </c>
      <c r="G19" s="129">
        <v>6</v>
      </c>
      <c r="H19" s="143">
        <v>77</v>
      </c>
      <c r="I19" s="123">
        <f t="shared" si="1"/>
        <v>0</v>
      </c>
      <c r="J19" s="111"/>
      <c r="K19" s="112"/>
      <c r="L19" s="112"/>
      <c r="M19" s="113"/>
      <c r="N19" s="114">
        <f t="shared" si="2"/>
        <v>0</v>
      </c>
      <c r="O19" s="115">
        <f t="shared" si="3"/>
        <v>0</v>
      </c>
      <c r="P19" s="115">
        <f t="shared" si="4"/>
        <v>0</v>
      </c>
      <c r="Q19" s="115">
        <f t="shared" si="10"/>
        <v>0</v>
      </c>
      <c r="R19" s="115">
        <f t="shared" si="6"/>
        <v>0</v>
      </c>
      <c r="S19" s="115">
        <f t="shared" si="12"/>
        <v>0</v>
      </c>
    </row>
    <row r="20" spans="1:19">
      <c r="A20" s="109">
        <v>20</v>
      </c>
      <c r="B20" s="110" t="s">
        <v>61</v>
      </c>
      <c r="C20" s="109">
        <v>8</v>
      </c>
      <c r="D20" s="109">
        <v>3</v>
      </c>
      <c r="E20" s="121" t="s">
        <v>8</v>
      </c>
      <c r="F20" s="109">
        <v>37</v>
      </c>
      <c r="G20" s="129">
        <v>8</v>
      </c>
      <c r="H20" s="143">
        <v>29</v>
      </c>
      <c r="I20" s="123">
        <f t="shared" si="1"/>
        <v>0</v>
      </c>
      <c r="J20" s="111"/>
      <c r="K20" s="112"/>
      <c r="L20" s="112"/>
      <c r="M20" s="113"/>
      <c r="N20" s="114">
        <f t="shared" si="2"/>
        <v>0</v>
      </c>
      <c r="O20" s="115">
        <f t="shared" si="3"/>
        <v>0</v>
      </c>
      <c r="P20" s="115">
        <f t="shared" si="4"/>
        <v>0</v>
      </c>
      <c r="Q20" s="115">
        <f t="shared" si="10"/>
        <v>0</v>
      </c>
      <c r="R20" s="115">
        <f t="shared" si="6"/>
        <v>0</v>
      </c>
      <c r="S20" s="115">
        <f t="shared" si="12"/>
        <v>0</v>
      </c>
    </row>
    <row r="21" spans="1:19">
      <c r="A21" s="109">
        <v>21</v>
      </c>
      <c r="B21" s="110" t="s">
        <v>9</v>
      </c>
      <c r="C21" s="109">
        <v>8</v>
      </c>
      <c r="D21" s="109">
        <v>3</v>
      </c>
      <c r="E21" s="121" t="s">
        <v>6</v>
      </c>
      <c r="F21" s="109">
        <v>102</v>
      </c>
      <c r="G21" s="129">
        <v>7</v>
      </c>
      <c r="H21" s="143">
        <v>95</v>
      </c>
      <c r="I21" s="123">
        <f t="shared" si="1"/>
        <v>0</v>
      </c>
      <c r="J21" s="111"/>
      <c r="K21" s="112"/>
      <c r="L21" s="112"/>
      <c r="M21" s="113"/>
      <c r="N21" s="114">
        <f t="shared" si="2"/>
        <v>0</v>
      </c>
      <c r="O21" s="115">
        <f t="shared" si="3"/>
        <v>0</v>
      </c>
      <c r="P21" s="115">
        <f t="shared" si="4"/>
        <v>0</v>
      </c>
      <c r="Q21" s="115">
        <f t="shared" si="10"/>
        <v>0</v>
      </c>
      <c r="R21" s="115">
        <f t="shared" si="6"/>
        <v>0</v>
      </c>
      <c r="S21" s="115">
        <f t="shared" si="12"/>
        <v>0</v>
      </c>
    </row>
    <row r="22" spans="1:19">
      <c r="A22" s="109">
        <v>22</v>
      </c>
      <c r="B22" s="110" t="s">
        <v>9</v>
      </c>
      <c r="C22" s="109">
        <v>8</v>
      </c>
      <c r="D22" s="109">
        <v>3</v>
      </c>
      <c r="E22" s="121" t="s">
        <v>8</v>
      </c>
      <c r="F22" s="109">
        <v>40</v>
      </c>
      <c r="G22" s="129">
        <v>9</v>
      </c>
      <c r="H22" s="143">
        <v>31</v>
      </c>
      <c r="I22" s="123">
        <f t="shared" si="1"/>
        <v>0</v>
      </c>
      <c r="J22" s="111"/>
      <c r="K22" s="112"/>
      <c r="L22" s="112"/>
      <c r="M22" s="113"/>
      <c r="N22" s="114">
        <f t="shared" si="2"/>
        <v>0</v>
      </c>
      <c r="O22" s="115">
        <f t="shared" si="3"/>
        <v>0</v>
      </c>
      <c r="P22" s="115">
        <f t="shared" si="4"/>
        <v>0</v>
      </c>
      <c r="Q22" s="115">
        <f t="shared" si="10"/>
        <v>0</v>
      </c>
      <c r="R22" s="115">
        <f t="shared" si="6"/>
        <v>0</v>
      </c>
      <c r="S22" s="115">
        <f t="shared" si="12"/>
        <v>0</v>
      </c>
    </row>
    <row r="23" spans="1:19">
      <c r="A23" s="109">
        <v>23</v>
      </c>
      <c r="B23" s="110" t="s">
        <v>10</v>
      </c>
      <c r="C23" s="109">
        <v>8</v>
      </c>
      <c r="D23" s="109">
        <v>3</v>
      </c>
      <c r="E23" s="121" t="s">
        <v>6</v>
      </c>
      <c r="F23" s="109">
        <v>81</v>
      </c>
      <c r="G23" s="129">
        <v>6</v>
      </c>
      <c r="H23" s="143">
        <v>75</v>
      </c>
      <c r="I23" s="123">
        <f t="shared" si="1"/>
        <v>0</v>
      </c>
      <c r="J23" s="111"/>
      <c r="K23" s="112"/>
      <c r="L23" s="112"/>
      <c r="M23" s="113"/>
      <c r="N23" s="114">
        <f t="shared" si="2"/>
        <v>0</v>
      </c>
      <c r="O23" s="115">
        <f t="shared" si="3"/>
        <v>0</v>
      </c>
      <c r="P23" s="115">
        <f t="shared" si="4"/>
        <v>0</v>
      </c>
      <c r="Q23" s="115">
        <f t="shared" si="10"/>
        <v>0</v>
      </c>
      <c r="R23" s="115">
        <f t="shared" si="6"/>
        <v>0</v>
      </c>
      <c r="S23" s="115">
        <f t="shared" si="12"/>
        <v>0</v>
      </c>
    </row>
    <row r="24" spans="1:19">
      <c r="A24" s="109">
        <v>24</v>
      </c>
      <c r="B24" s="110" t="s">
        <v>10</v>
      </c>
      <c r="C24" s="109">
        <v>8</v>
      </c>
      <c r="D24" s="109">
        <v>3</v>
      </c>
      <c r="E24" s="121" t="s">
        <v>8</v>
      </c>
      <c r="F24" s="109">
        <v>36</v>
      </c>
      <c r="G24" s="129">
        <v>8</v>
      </c>
      <c r="H24" s="143">
        <v>28</v>
      </c>
      <c r="I24" s="123">
        <f t="shared" si="1"/>
        <v>0</v>
      </c>
      <c r="J24" s="111"/>
      <c r="K24" s="112"/>
      <c r="L24" s="112"/>
      <c r="M24" s="113"/>
      <c r="N24" s="114">
        <f t="shared" si="2"/>
        <v>0</v>
      </c>
      <c r="O24" s="115">
        <f t="shared" si="3"/>
        <v>0</v>
      </c>
      <c r="P24" s="115">
        <f t="shared" si="4"/>
        <v>0</v>
      </c>
      <c r="Q24" s="115">
        <f t="shared" si="10"/>
        <v>0</v>
      </c>
      <c r="R24" s="115">
        <f t="shared" si="6"/>
        <v>0</v>
      </c>
      <c r="S24" s="115">
        <f t="shared" si="12"/>
        <v>0</v>
      </c>
    </row>
    <row r="25" spans="1:19">
      <c r="A25" s="109">
        <v>25</v>
      </c>
      <c r="B25" s="110" t="s">
        <v>62</v>
      </c>
      <c r="C25" s="109">
        <v>8</v>
      </c>
      <c r="D25" s="109">
        <v>3</v>
      </c>
      <c r="E25" s="121" t="s">
        <v>6</v>
      </c>
      <c r="F25" s="109">
        <v>98</v>
      </c>
      <c r="G25" s="129">
        <v>7</v>
      </c>
      <c r="H25" s="143">
        <v>91</v>
      </c>
      <c r="I25" s="123">
        <f t="shared" si="1"/>
        <v>0</v>
      </c>
      <c r="J25" s="111"/>
      <c r="K25" s="112"/>
      <c r="L25" s="112"/>
      <c r="M25" s="113"/>
      <c r="N25" s="114">
        <f t="shared" si="2"/>
        <v>0</v>
      </c>
      <c r="O25" s="115">
        <f t="shared" si="3"/>
        <v>0</v>
      </c>
      <c r="P25" s="115">
        <f t="shared" si="4"/>
        <v>0</v>
      </c>
      <c r="Q25" s="115">
        <f t="shared" si="10"/>
        <v>0</v>
      </c>
      <c r="R25" s="115">
        <f t="shared" si="6"/>
        <v>0</v>
      </c>
      <c r="S25" s="115">
        <f t="shared" si="12"/>
        <v>0</v>
      </c>
    </row>
    <row r="26" spans="1:19">
      <c r="A26" s="109">
        <v>26</v>
      </c>
      <c r="B26" s="110" t="s">
        <v>93</v>
      </c>
      <c r="C26" s="109">
        <v>8</v>
      </c>
      <c r="D26" s="109">
        <v>3</v>
      </c>
      <c r="E26" s="121" t="s">
        <v>8</v>
      </c>
      <c r="F26" s="109">
        <v>33</v>
      </c>
      <c r="G26" s="129">
        <v>7</v>
      </c>
      <c r="H26" s="143">
        <v>26</v>
      </c>
      <c r="I26" s="123">
        <f t="shared" si="1"/>
        <v>0</v>
      </c>
      <c r="J26" s="111"/>
      <c r="K26" s="112"/>
      <c r="L26" s="112"/>
      <c r="M26" s="113"/>
      <c r="N26" s="114">
        <f t="shared" si="2"/>
        <v>0</v>
      </c>
      <c r="O26" s="115">
        <f t="shared" si="3"/>
        <v>0</v>
      </c>
      <c r="P26" s="115">
        <f t="shared" si="4"/>
        <v>0</v>
      </c>
      <c r="Q26" s="115">
        <f t="shared" si="10"/>
        <v>0</v>
      </c>
      <c r="R26" s="115">
        <f t="shared" si="6"/>
        <v>0</v>
      </c>
      <c r="S26" s="115">
        <f t="shared" si="12"/>
        <v>0</v>
      </c>
    </row>
    <row r="27" spans="1:19" ht="16.55" customHeight="1">
      <c r="A27" s="109">
        <v>27</v>
      </c>
      <c r="B27" s="110" t="s">
        <v>11</v>
      </c>
      <c r="C27" s="109">
        <v>8</v>
      </c>
      <c r="D27" s="109">
        <v>3</v>
      </c>
      <c r="E27" s="121" t="s">
        <v>6</v>
      </c>
      <c r="F27" s="109">
        <v>86</v>
      </c>
      <c r="G27" s="129">
        <v>6</v>
      </c>
      <c r="H27" s="143">
        <v>80</v>
      </c>
      <c r="I27" s="123">
        <f t="shared" si="1"/>
        <v>0</v>
      </c>
      <c r="J27" s="111"/>
      <c r="K27" s="112"/>
      <c r="L27" s="112"/>
      <c r="M27" s="113"/>
      <c r="N27" s="114">
        <f t="shared" si="2"/>
        <v>0</v>
      </c>
      <c r="O27" s="115">
        <f t="shared" si="3"/>
        <v>0</v>
      </c>
      <c r="P27" s="115">
        <f t="shared" si="4"/>
        <v>0</v>
      </c>
      <c r="Q27" s="115">
        <f t="shared" si="10"/>
        <v>0</v>
      </c>
      <c r="R27" s="115">
        <f t="shared" si="6"/>
        <v>0</v>
      </c>
      <c r="S27" s="115">
        <f t="shared" si="12"/>
        <v>0</v>
      </c>
    </row>
    <row r="28" spans="1:19" ht="16.55" customHeight="1">
      <c r="A28" s="109">
        <v>28</v>
      </c>
      <c r="B28" s="110" t="s">
        <v>11</v>
      </c>
      <c r="C28" s="109">
        <v>8</v>
      </c>
      <c r="D28" s="109">
        <v>3</v>
      </c>
      <c r="E28" s="121" t="s">
        <v>8</v>
      </c>
      <c r="F28" s="109">
        <v>38</v>
      </c>
      <c r="G28" s="129">
        <v>8</v>
      </c>
      <c r="H28" s="143">
        <v>30</v>
      </c>
      <c r="I28" s="123">
        <f t="shared" si="1"/>
        <v>0</v>
      </c>
      <c r="J28" s="111"/>
      <c r="K28" s="112"/>
      <c r="L28" s="112"/>
      <c r="M28" s="113"/>
      <c r="N28" s="114">
        <f t="shared" si="2"/>
        <v>0</v>
      </c>
      <c r="O28" s="115">
        <f t="shared" si="3"/>
        <v>0</v>
      </c>
      <c r="P28" s="115">
        <f t="shared" si="4"/>
        <v>0</v>
      </c>
      <c r="Q28" s="115">
        <f t="shared" si="10"/>
        <v>0</v>
      </c>
      <c r="R28" s="115">
        <f t="shared" si="6"/>
        <v>0</v>
      </c>
      <c r="S28" s="115">
        <f t="shared" si="12"/>
        <v>0</v>
      </c>
    </row>
    <row r="29" spans="1:19" ht="16.55" customHeight="1">
      <c r="A29" s="109">
        <v>29</v>
      </c>
      <c r="B29" s="110" t="s">
        <v>12</v>
      </c>
      <c r="C29" s="109">
        <v>8</v>
      </c>
      <c r="D29" s="109">
        <v>3</v>
      </c>
      <c r="E29" s="121" t="s">
        <v>6</v>
      </c>
      <c r="F29" s="109">
        <v>56</v>
      </c>
      <c r="G29" s="129">
        <v>4</v>
      </c>
      <c r="H29" s="143">
        <v>52</v>
      </c>
      <c r="I29" s="123">
        <f t="shared" si="1"/>
        <v>0</v>
      </c>
      <c r="J29" s="111"/>
      <c r="K29" s="112"/>
      <c r="L29" s="112"/>
      <c r="M29" s="113"/>
      <c r="N29" s="114">
        <f t="shared" si="2"/>
        <v>0</v>
      </c>
      <c r="O29" s="115">
        <f t="shared" si="3"/>
        <v>0</v>
      </c>
      <c r="P29" s="115">
        <f t="shared" si="4"/>
        <v>0</v>
      </c>
      <c r="Q29" s="115">
        <f t="shared" si="10"/>
        <v>0</v>
      </c>
      <c r="R29" s="115">
        <f t="shared" si="6"/>
        <v>0</v>
      </c>
      <c r="S29" s="115">
        <f t="shared" si="12"/>
        <v>0</v>
      </c>
    </row>
    <row r="30" spans="1:19" ht="16.55" customHeight="1">
      <c r="A30" s="109">
        <v>30</v>
      </c>
      <c r="B30" s="110" t="s">
        <v>63</v>
      </c>
      <c r="C30" s="109">
        <v>8</v>
      </c>
      <c r="D30" s="109">
        <v>3</v>
      </c>
      <c r="E30" s="121" t="s">
        <v>6</v>
      </c>
      <c r="F30" s="109">
        <v>105</v>
      </c>
      <c r="G30" s="129">
        <v>7</v>
      </c>
      <c r="H30" s="143">
        <v>98</v>
      </c>
      <c r="I30" s="123">
        <f t="shared" si="1"/>
        <v>0</v>
      </c>
      <c r="J30" s="111"/>
      <c r="K30" s="112"/>
      <c r="L30" s="112"/>
      <c r="M30" s="113"/>
      <c r="N30" s="114">
        <f t="shared" si="2"/>
        <v>0</v>
      </c>
      <c r="O30" s="115">
        <f t="shared" si="3"/>
        <v>0</v>
      </c>
      <c r="P30" s="115">
        <f t="shared" si="4"/>
        <v>0</v>
      </c>
      <c r="Q30" s="115">
        <f t="shared" si="10"/>
        <v>0</v>
      </c>
      <c r="R30" s="115">
        <f t="shared" si="6"/>
        <v>0</v>
      </c>
      <c r="S30" s="115">
        <f t="shared" si="12"/>
        <v>0</v>
      </c>
    </row>
    <row r="31" spans="1:19" ht="16.55" customHeight="1">
      <c r="A31" s="109">
        <v>31</v>
      </c>
      <c r="B31" s="110" t="s">
        <v>64</v>
      </c>
      <c r="C31" s="109">
        <v>8</v>
      </c>
      <c r="D31" s="109">
        <v>3</v>
      </c>
      <c r="E31" s="121" t="s">
        <v>6</v>
      </c>
      <c r="F31" s="109">
        <v>71</v>
      </c>
      <c r="G31" s="129">
        <v>5</v>
      </c>
      <c r="H31" s="143">
        <v>66</v>
      </c>
      <c r="I31" s="123">
        <f t="shared" si="1"/>
        <v>0</v>
      </c>
      <c r="J31" s="116"/>
      <c r="K31" s="117"/>
      <c r="L31" s="117"/>
      <c r="M31" s="118"/>
      <c r="N31" s="114">
        <f t="shared" ref="N31:N48" si="13">F31*J31+F31*L31</f>
        <v>0</v>
      </c>
      <c r="O31" s="115">
        <f t="shared" ref="O31:O48" si="14">F31*L31</f>
        <v>0</v>
      </c>
      <c r="P31" s="115">
        <f t="shared" ref="P31:P48" si="15">H31*M31</f>
        <v>0</v>
      </c>
      <c r="Q31" s="115">
        <f t="shared" si="10"/>
        <v>0</v>
      </c>
      <c r="R31" s="115">
        <f t="shared" ref="R31:R48" si="16">H31*(J31-M31)</f>
        <v>0</v>
      </c>
      <c r="S31" s="115">
        <f t="shared" si="12"/>
        <v>0</v>
      </c>
    </row>
    <row r="32" spans="1:19" ht="16.55" customHeight="1">
      <c r="A32" s="109">
        <v>32</v>
      </c>
      <c r="B32" s="110" t="s">
        <v>64</v>
      </c>
      <c r="C32" s="109">
        <v>8</v>
      </c>
      <c r="D32" s="109">
        <v>3</v>
      </c>
      <c r="E32" s="121" t="s">
        <v>8</v>
      </c>
      <c r="F32" s="109">
        <v>29</v>
      </c>
      <c r="G32" s="129">
        <v>6</v>
      </c>
      <c r="H32" s="143">
        <v>23</v>
      </c>
      <c r="I32" s="123">
        <f t="shared" si="1"/>
        <v>0</v>
      </c>
      <c r="J32" s="116"/>
      <c r="K32" s="117"/>
      <c r="L32" s="117"/>
      <c r="M32" s="118"/>
      <c r="N32" s="114">
        <f t="shared" si="13"/>
        <v>0</v>
      </c>
      <c r="O32" s="115">
        <f t="shared" si="14"/>
        <v>0</v>
      </c>
      <c r="P32" s="115">
        <f t="shared" si="15"/>
        <v>0</v>
      </c>
      <c r="Q32" s="115">
        <f t="shared" si="10"/>
        <v>0</v>
      </c>
      <c r="R32" s="115">
        <f t="shared" si="16"/>
        <v>0</v>
      </c>
      <c r="S32" s="115">
        <f t="shared" si="12"/>
        <v>0</v>
      </c>
    </row>
    <row r="33" spans="1:19" ht="16.55" customHeight="1">
      <c r="A33" s="109">
        <v>33</v>
      </c>
      <c r="B33" s="110" t="s">
        <v>65</v>
      </c>
      <c r="C33" s="109">
        <v>8</v>
      </c>
      <c r="D33" s="109">
        <v>3</v>
      </c>
      <c r="E33" s="121" t="s">
        <v>6</v>
      </c>
      <c r="F33" s="109">
        <v>89</v>
      </c>
      <c r="G33" s="129">
        <v>6</v>
      </c>
      <c r="H33" s="143">
        <v>83</v>
      </c>
      <c r="I33" s="123">
        <f t="shared" si="1"/>
        <v>0</v>
      </c>
      <c r="J33" s="116"/>
      <c r="K33" s="117"/>
      <c r="L33" s="117"/>
      <c r="M33" s="118"/>
      <c r="N33" s="114">
        <f t="shared" si="13"/>
        <v>0</v>
      </c>
      <c r="O33" s="115">
        <f t="shared" si="14"/>
        <v>0</v>
      </c>
      <c r="P33" s="115">
        <f t="shared" si="15"/>
        <v>0</v>
      </c>
      <c r="Q33" s="115">
        <f t="shared" si="10"/>
        <v>0</v>
      </c>
      <c r="R33" s="115">
        <f t="shared" si="16"/>
        <v>0</v>
      </c>
      <c r="S33" s="115">
        <f t="shared" si="12"/>
        <v>0</v>
      </c>
    </row>
    <row r="34" spans="1:19" ht="16.55" customHeight="1">
      <c r="A34" s="109">
        <v>34</v>
      </c>
      <c r="B34" s="110" t="s">
        <v>65</v>
      </c>
      <c r="C34" s="109">
        <v>8</v>
      </c>
      <c r="D34" s="109">
        <v>3</v>
      </c>
      <c r="E34" s="121" t="s">
        <v>8</v>
      </c>
      <c r="F34" s="109">
        <v>35</v>
      </c>
      <c r="G34" s="129">
        <v>8</v>
      </c>
      <c r="H34" s="143">
        <v>27</v>
      </c>
      <c r="I34" s="123">
        <f t="shared" si="1"/>
        <v>0</v>
      </c>
      <c r="J34" s="116"/>
      <c r="K34" s="117"/>
      <c r="L34" s="117"/>
      <c r="M34" s="118"/>
      <c r="N34" s="114">
        <f t="shared" si="13"/>
        <v>0</v>
      </c>
      <c r="O34" s="115">
        <f t="shared" si="14"/>
        <v>0</v>
      </c>
      <c r="P34" s="115">
        <f t="shared" si="15"/>
        <v>0</v>
      </c>
      <c r="Q34" s="115">
        <f t="shared" si="10"/>
        <v>0</v>
      </c>
      <c r="R34" s="115">
        <f t="shared" si="16"/>
        <v>0</v>
      </c>
      <c r="S34" s="115">
        <f t="shared" si="12"/>
        <v>0</v>
      </c>
    </row>
    <row r="35" spans="1:19" ht="16.55" customHeight="1">
      <c r="A35" s="102">
        <v>37</v>
      </c>
      <c r="B35" s="108" t="s">
        <v>61</v>
      </c>
      <c r="C35" s="102">
        <v>9</v>
      </c>
      <c r="D35" s="102">
        <v>5</v>
      </c>
      <c r="E35" s="120" t="s">
        <v>6</v>
      </c>
      <c r="F35" s="102">
        <v>68</v>
      </c>
      <c r="G35" s="102" t="s">
        <v>7</v>
      </c>
      <c r="H35" s="102">
        <v>68</v>
      </c>
      <c r="I35" s="122">
        <f t="shared" si="1"/>
        <v>0</v>
      </c>
      <c r="J35" s="67"/>
      <c r="K35" s="64"/>
      <c r="L35" s="64"/>
      <c r="M35" s="68"/>
      <c r="N35" s="26">
        <f t="shared" si="13"/>
        <v>0</v>
      </c>
      <c r="O35" s="27">
        <f t="shared" si="14"/>
        <v>0</v>
      </c>
      <c r="P35" s="27">
        <f t="shared" si="15"/>
        <v>0</v>
      </c>
      <c r="Q35" s="27" t="s">
        <v>7</v>
      </c>
      <c r="R35" s="27">
        <f t="shared" si="16"/>
        <v>0</v>
      </c>
      <c r="S35" s="27" t="s">
        <v>7</v>
      </c>
    </row>
    <row r="36" spans="1:19" ht="16.55" customHeight="1">
      <c r="A36" s="102">
        <v>38</v>
      </c>
      <c r="B36" s="108" t="s">
        <v>61</v>
      </c>
      <c r="C36" s="102">
        <v>9</v>
      </c>
      <c r="D36" s="102">
        <v>5</v>
      </c>
      <c r="E36" s="120" t="s">
        <v>8</v>
      </c>
      <c r="F36" s="102">
        <v>27</v>
      </c>
      <c r="G36" s="102" t="s">
        <v>7</v>
      </c>
      <c r="H36" s="102">
        <v>27</v>
      </c>
      <c r="I36" s="122">
        <f t="shared" si="1"/>
        <v>0</v>
      </c>
      <c r="J36" s="67"/>
      <c r="K36" s="64"/>
      <c r="L36" s="64"/>
      <c r="M36" s="68"/>
      <c r="N36" s="26">
        <f t="shared" si="13"/>
        <v>0</v>
      </c>
      <c r="O36" s="27">
        <f t="shared" si="14"/>
        <v>0</v>
      </c>
      <c r="P36" s="27">
        <f t="shared" si="15"/>
        <v>0</v>
      </c>
      <c r="Q36" s="27" t="s">
        <v>7</v>
      </c>
      <c r="R36" s="27">
        <f t="shared" si="16"/>
        <v>0</v>
      </c>
      <c r="S36" s="27" t="s">
        <v>7</v>
      </c>
    </row>
    <row r="37" spans="1:19" ht="16.55" customHeight="1">
      <c r="A37" s="102">
        <v>39</v>
      </c>
      <c r="B37" s="108" t="s">
        <v>9</v>
      </c>
      <c r="C37" s="102">
        <v>9</v>
      </c>
      <c r="D37" s="102">
        <v>5</v>
      </c>
      <c r="E37" s="120" t="s">
        <v>6</v>
      </c>
      <c r="F37" s="102">
        <v>84</v>
      </c>
      <c r="G37" s="102" t="s">
        <v>7</v>
      </c>
      <c r="H37" s="102">
        <v>84</v>
      </c>
      <c r="I37" s="122">
        <f t="shared" si="1"/>
        <v>0</v>
      </c>
      <c r="J37" s="67"/>
      <c r="K37" s="64"/>
      <c r="L37" s="64"/>
      <c r="M37" s="68"/>
      <c r="N37" s="26">
        <f t="shared" si="13"/>
        <v>0</v>
      </c>
      <c r="O37" s="27">
        <f t="shared" si="14"/>
        <v>0</v>
      </c>
      <c r="P37" s="27">
        <f t="shared" si="15"/>
        <v>0</v>
      </c>
      <c r="Q37" s="27" t="s">
        <v>7</v>
      </c>
      <c r="R37" s="27">
        <f t="shared" si="16"/>
        <v>0</v>
      </c>
      <c r="S37" s="27" t="s">
        <v>7</v>
      </c>
    </row>
    <row r="38" spans="1:19" ht="16.55" customHeight="1">
      <c r="A38" s="102">
        <v>40</v>
      </c>
      <c r="B38" s="108" t="s">
        <v>9</v>
      </c>
      <c r="C38" s="102">
        <v>9</v>
      </c>
      <c r="D38" s="102">
        <v>5</v>
      </c>
      <c r="E38" s="120" t="s">
        <v>8</v>
      </c>
      <c r="F38" s="102">
        <v>25</v>
      </c>
      <c r="G38" s="102" t="s">
        <v>7</v>
      </c>
      <c r="H38" s="102">
        <v>25</v>
      </c>
      <c r="I38" s="122">
        <f t="shared" si="1"/>
        <v>0</v>
      </c>
      <c r="J38" s="67"/>
      <c r="K38" s="64"/>
      <c r="L38" s="64"/>
      <c r="M38" s="68"/>
      <c r="N38" s="26">
        <f t="shared" si="13"/>
        <v>0</v>
      </c>
      <c r="O38" s="27">
        <f t="shared" si="14"/>
        <v>0</v>
      </c>
      <c r="P38" s="27">
        <f t="shared" si="15"/>
        <v>0</v>
      </c>
      <c r="Q38" s="27" t="s">
        <v>7</v>
      </c>
      <c r="R38" s="27">
        <f t="shared" si="16"/>
        <v>0</v>
      </c>
      <c r="S38" s="27" t="s">
        <v>7</v>
      </c>
    </row>
    <row r="39" spans="1:19" ht="16.55" customHeight="1">
      <c r="A39" s="102">
        <v>41</v>
      </c>
      <c r="B39" s="108" t="s">
        <v>10</v>
      </c>
      <c r="C39" s="102">
        <v>9</v>
      </c>
      <c r="D39" s="102">
        <v>5</v>
      </c>
      <c r="E39" s="120" t="s">
        <v>6</v>
      </c>
      <c r="F39" s="102">
        <v>103</v>
      </c>
      <c r="G39" s="102" t="s">
        <v>7</v>
      </c>
      <c r="H39" s="102">
        <v>103</v>
      </c>
      <c r="I39" s="122">
        <f t="shared" si="1"/>
        <v>0</v>
      </c>
      <c r="J39" s="67"/>
      <c r="K39" s="64"/>
      <c r="L39" s="64"/>
      <c r="M39" s="68"/>
      <c r="N39" s="26">
        <f t="shared" si="13"/>
        <v>0</v>
      </c>
      <c r="O39" s="27">
        <f t="shared" si="14"/>
        <v>0</v>
      </c>
      <c r="P39" s="27">
        <f t="shared" si="15"/>
        <v>0</v>
      </c>
      <c r="Q39" s="27" t="s">
        <v>7</v>
      </c>
      <c r="R39" s="27">
        <f t="shared" si="16"/>
        <v>0</v>
      </c>
      <c r="S39" s="27" t="s">
        <v>7</v>
      </c>
    </row>
    <row r="40" spans="1:19" ht="16.55" customHeight="1">
      <c r="A40" s="102">
        <v>42</v>
      </c>
      <c r="B40" s="108" t="s">
        <v>10</v>
      </c>
      <c r="C40" s="102">
        <v>9</v>
      </c>
      <c r="D40" s="102">
        <v>5</v>
      </c>
      <c r="E40" s="120" t="s">
        <v>8</v>
      </c>
      <c r="F40" s="102">
        <v>24</v>
      </c>
      <c r="G40" s="102" t="s">
        <v>7</v>
      </c>
      <c r="H40" s="102">
        <v>24</v>
      </c>
      <c r="I40" s="122">
        <f t="shared" si="1"/>
        <v>0</v>
      </c>
      <c r="J40" s="67"/>
      <c r="K40" s="64"/>
      <c r="L40" s="64"/>
      <c r="M40" s="68"/>
      <c r="N40" s="26">
        <f t="shared" si="13"/>
        <v>0</v>
      </c>
      <c r="O40" s="27">
        <f t="shared" si="14"/>
        <v>0</v>
      </c>
      <c r="P40" s="27">
        <f t="shared" si="15"/>
        <v>0</v>
      </c>
      <c r="Q40" s="27" t="s">
        <v>7</v>
      </c>
      <c r="R40" s="27">
        <f t="shared" si="16"/>
        <v>0</v>
      </c>
      <c r="S40" s="27" t="s">
        <v>7</v>
      </c>
    </row>
    <row r="41" spans="1:19" ht="16.55" customHeight="1">
      <c r="A41" s="102">
        <v>43</v>
      </c>
      <c r="B41" s="108" t="s">
        <v>13</v>
      </c>
      <c r="C41" s="102">
        <v>9</v>
      </c>
      <c r="D41" s="102">
        <v>5</v>
      </c>
      <c r="E41" s="120" t="s">
        <v>6</v>
      </c>
      <c r="F41" s="102">
        <v>117</v>
      </c>
      <c r="G41" s="102" t="s">
        <v>7</v>
      </c>
      <c r="H41" s="102">
        <v>117</v>
      </c>
      <c r="I41" s="122">
        <f t="shared" si="1"/>
        <v>0</v>
      </c>
      <c r="J41" s="67"/>
      <c r="K41" s="64"/>
      <c r="L41" s="64"/>
      <c r="M41" s="68"/>
      <c r="N41" s="26">
        <f t="shared" si="13"/>
        <v>0</v>
      </c>
      <c r="O41" s="27">
        <f t="shared" si="14"/>
        <v>0</v>
      </c>
      <c r="P41" s="27">
        <f t="shared" si="15"/>
        <v>0</v>
      </c>
      <c r="Q41" s="27" t="s">
        <v>7</v>
      </c>
      <c r="R41" s="27">
        <f t="shared" si="16"/>
        <v>0</v>
      </c>
      <c r="S41" s="27" t="s">
        <v>7</v>
      </c>
    </row>
    <row r="42" spans="1:19" ht="16.55" customHeight="1">
      <c r="A42" s="102">
        <v>44</v>
      </c>
      <c r="B42" s="108" t="s">
        <v>13</v>
      </c>
      <c r="C42" s="102">
        <v>9</v>
      </c>
      <c r="D42" s="102">
        <v>5</v>
      </c>
      <c r="E42" s="120" t="s">
        <v>8</v>
      </c>
      <c r="F42" s="102">
        <v>37</v>
      </c>
      <c r="G42" s="102" t="s">
        <v>7</v>
      </c>
      <c r="H42" s="102">
        <v>37</v>
      </c>
      <c r="I42" s="122">
        <f t="shared" si="1"/>
        <v>0</v>
      </c>
      <c r="J42" s="67"/>
      <c r="K42" s="64"/>
      <c r="L42" s="64"/>
      <c r="M42" s="68"/>
      <c r="N42" s="26">
        <f t="shared" si="13"/>
        <v>0</v>
      </c>
      <c r="O42" s="27">
        <f t="shared" si="14"/>
        <v>0</v>
      </c>
      <c r="P42" s="27">
        <f t="shared" si="15"/>
        <v>0</v>
      </c>
      <c r="Q42" s="27" t="s">
        <v>7</v>
      </c>
      <c r="R42" s="27">
        <f t="shared" si="16"/>
        <v>0</v>
      </c>
      <c r="S42" s="27" t="s">
        <v>7</v>
      </c>
    </row>
    <row r="43" spans="1:19" ht="16.55" customHeight="1">
      <c r="A43" s="102">
        <v>45</v>
      </c>
      <c r="B43" s="108" t="s">
        <v>11</v>
      </c>
      <c r="C43" s="102">
        <v>9</v>
      </c>
      <c r="D43" s="102">
        <v>5</v>
      </c>
      <c r="E43" s="120" t="s">
        <v>6</v>
      </c>
      <c r="F43" s="102">
        <v>74</v>
      </c>
      <c r="G43" s="102" t="s">
        <v>7</v>
      </c>
      <c r="H43" s="102">
        <v>74</v>
      </c>
      <c r="I43" s="122">
        <f t="shared" si="1"/>
        <v>0</v>
      </c>
      <c r="J43" s="67"/>
      <c r="K43" s="64"/>
      <c r="L43" s="64"/>
      <c r="M43" s="68"/>
      <c r="N43" s="26">
        <f t="shared" si="13"/>
        <v>0</v>
      </c>
      <c r="O43" s="27">
        <f t="shared" si="14"/>
        <v>0</v>
      </c>
      <c r="P43" s="27">
        <f t="shared" si="15"/>
        <v>0</v>
      </c>
      <c r="Q43" s="27" t="s">
        <v>7</v>
      </c>
      <c r="R43" s="27">
        <f t="shared" si="16"/>
        <v>0</v>
      </c>
      <c r="S43" s="27" t="s">
        <v>7</v>
      </c>
    </row>
    <row r="44" spans="1:19" ht="16.55" customHeight="1">
      <c r="A44" s="102">
        <v>46</v>
      </c>
      <c r="B44" s="108" t="s">
        <v>11</v>
      </c>
      <c r="C44" s="102">
        <v>9</v>
      </c>
      <c r="D44" s="102">
        <v>5</v>
      </c>
      <c r="E44" s="120" t="s">
        <v>8</v>
      </c>
      <c r="F44" s="102">
        <v>20</v>
      </c>
      <c r="G44" s="102" t="s">
        <v>7</v>
      </c>
      <c r="H44" s="102">
        <v>20</v>
      </c>
      <c r="I44" s="122">
        <f t="shared" si="1"/>
        <v>0</v>
      </c>
      <c r="J44" s="67"/>
      <c r="K44" s="64"/>
      <c r="L44" s="64"/>
      <c r="M44" s="68"/>
      <c r="N44" s="26">
        <f t="shared" ref="N44:N46" si="17">F44*J44+F44*L44</f>
        <v>0</v>
      </c>
      <c r="O44" s="27">
        <f t="shared" ref="O44:O46" si="18">F44*L44</f>
        <v>0</v>
      </c>
      <c r="P44" s="27">
        <f t="shared" ref="P44:P46" si="19">H44*M44</f>
        <v>0</v>
      </c>
      <c r="Q44" s="27" t="s">
        <v>7</v>
      </c>
      <c r="R44" s="27">
        <f t="shared" ref="R44:R46" si="20">H44*(J44-M44)</f>
        <v>0</v>
      </c>
      <c r="S44" s="27" t="s">
        <v>7</v>
      </c>
    </row>
    <row r="45" spans="1:19" ht="16.55" customHeight="1">
      <c r="A45" s="102">
        <v>47</v>
      </c>
      <c r="B45" s="108" t="s">
        <v>12</v>
      </c>
      <c r="C45" s="102">
        <v>9</v>
      </c>
      <c r="D45" s="102">
        <v>5</v>
      </c>
      <c r="E45" s="120" t="s">
        <v>6</v>
      </c>
      <c r="F45" s="102">
        <v>46</v>
      </c>
      <c r="G45" s="102" t="s">
        <v>7</v>
      </c>
      <c r="H45" s="102">
        <v>46</v>
      </c>
      <c r="I45" s="122">
        <f t="shared" si="1"/>
        <v>0</v>
      </c>
      <c r="J45" s="67"/>
      <c r="K45" s="64"/>
      <c r="L45" s="64"/>
      <c r="M45" s="68"/>
      <c r="N45" s="26">
        <f t="shared" si="17"/>
        <v>0</v>
      </c>
      <c r="O45" s="27">
        <f t="shared" si="18"/>
        <v>0</v>
      </c>
      <c r="P45" s="27">
        <f t="shared" si="19"/>
        <v>0</v>
      </c>
      <c r="Q45" s="27" t="s">
        <v>7</v>
      </c>
      <c r="R45" s="27">
        <f t="shared" si="20"/>
        <v>0</v>
      </c>
      <c r="S45" s="27" t="s">
        <v>7</v>
      </c>
    </row>
    <row r="46" spans="1:19" ht="16.55" customHeight="1">
      <c r="A46" s="102">
        <v>48</v>
      </c>
      <c r="B46" s="108" t="s">
        <v>14</v>
      </c>
      <c r="C46" s="102">
        <v>9</v>
      </c>
      <c r="D46" s="102">
        <v>5</v>
      </c>
      <c r="E46" s="120" t="s">
        <v>6</v>
      </c>
      <c r="F46" s="102">
        <v>91</v>
      </c>
      <c r="G46" s="102" t="s">
        <v>7</v>
      </c>
      <c r="H46" s="102">
        <v>91</v>
      </c>
      <c r="I46" s="122">
        <f t="shared" si="1"/>
        <v>0</v>
      </c>
      <c r="J46" s="67"/>
      <c r="K46" s="64"/>
      <c r="L46" s="64"/>
      <c r="M46" s="68"/>
      <c r="N46" s="26">
        <f t="shared" si="17"/>
        <v>0</v>
      </c>
      <c r="O46" s="27">
        <f t="shared" si="18"/>
        <v>0</v>
      </c>
      <c r="P46" s="27">
        <f t="shared" si="19"/>
        <v>0</v>
      </c>
      <c r="Q46" s="27" t="s">
        <v>7</v>
      </c>
      <c r="R46" s="27">
        <f t="shared" si="20"/>
        <v>0</v>
      </c>
      <c r="S46" s="27" t="s">
        <v>7</v>
      </c>
    </row>
    <row r="47" spans="1:19" ht="16.55" customHeight="1">
      <c r="A47" s="102">
        <v>49</v>
      </c>
      <c r="B47" s="108" t="s">
        <v>64</v>
      </c>
      <c r="C47" s="102">
        <v>9</v>
      </c>
      <c r="D47" s="102">
        <v>5</v>
      </c>
      <c r="E47" s="120" t="s">
        <v>6</v>
      </c>
      <c r="F47" s="102">
        <v>61</v>
      </c>
      <c r="G47" s="102" t="s">
        <v>7</v>
      </c>
      <c r="H47" s="102">
        <v>61</v>
      </c>
      <c r="I47" s="122">
        <f t="shared" si="1"/>
        <v>0</v>
      </c>
      <c r="J47" s="67"/>
      <c r="K47" s="64"/>
      <c r="L47" s="64"/>
      <c r="M47" s="68"/>
      <c r="N47" s="26">
        <f t="shared" si="13"/>
        <v>0</v>
      </c>
      <c r="O47" s="27">
        <f t="shared" si="14"/>
        <v>0</v>
      </c>
      <c r="P47" s="27">
        <f t="shared" si="15"/>
        <v>0</v>
      </c>
      <c r="Q47" s="27" t="s">
        <v>7</v>
      </c>
      <c r="R47" s="27">
        <f t="shared" si="16"/>
        <v>0</v>
      </c>
      <c r="S47" s="27" t="s">
        <v>7</v>
      </c>
    </row>
    <row r="48" spans="1:19" ht="16.55" customHeight="1" thickBot="1">
      <c r="A48" s="102">
        <v>50</v>
      </c>
      <c r="B48" s="108" t="s">
        <v>64</v>
      </c>
      <c r="C48" s="102">
        <v>9</v>
      </c>
      <c r="D48" s="102">
        <v>5</v>
      </c>
      <c r="E48" s="120" t="s">
        <v>8</v>
      </c>
      <c r="F48" s="102">
        <v>24</v>
      </c>
      <c r="G48" s="102" t="s">
        <v>7</v>
      </c>
      <c r="H48" s="102">
        <v>24</v>
      </c>
      <c r="I48" s="122">
        <f t="shared" si="1"/>
        <v>0</v>
      </c>
      <c r="J48" s="126"/>
      <c r="K48" s="127"/>
      <c r="L48" s="127"/>
      <c r="M48" s="128"/>
      <c r="N48" s="26">
        <f t="shared" si="13"/>
        <v>0</v>
      </c>
      <c r="O48" s="27">
        <f t="shared" si="14"/>
        <v>0</v>
      </c>
      <c r="P48" s="27">
        <f t="shared" si="15"/>
        <v>0</v>
      </c>
      <c r="Q48" s="27" t="s">
        <v>7</v>
      </c>
      <c r="R48" s="27">
        <f t="shared" si="16"/>
        <v>0</v>
      </c>
      <c r="S48" s="27" t="s">
        <v>7</v>
      </c>
    </row>
    <row r="49" spans="1:19" ht="17.05" thickTop="1">
      <c r="A49" s="33"/>
      <c r="B49" s="33"/>
      <c r="C49" s="33" t="s">
        <v>25</v>
      </c>
      <c r="D49" s="33"/>
      <c r="E49" s="33"/>
      <c r="F49" s="23"/>
      <c r="G49" s="23"/>
      <c r="H49" s="23"/>
      <c r="I49" s="24"/>
      <c r="J49" s="19"/>
      <c r="K49" s="19"/>
      <c r="L49" s="19"/>
      <c r="M49" s="19"/>
      <c r="N49" s="9">
        <f>SUM(N3:N48)</f>
        <v>0</v>
      </c>
      <c r="O49" s="9">
        <f t="shared" ref="O49:S49" si="21">SUM(O3:O48)</f>
        <v>0</v>
      </c>
      <c r="P49" s="9">
        <f t="shared" si="21"/>
        <v>0</v>
      </c>
      <c r="Q49" s="9">
        <f t="shared" si="21"/>
        <v>0</v>
      </c>
      <c r="R49" s="9">
        <f t="shared" si="21"/>
        <v>0</v>
      </c>
      <c r="S49" s="9">
        <f t="shared" si="21"/>
        <v>0</v>
      </c>
    </row>
  </sheetData>
  <sheetProtection sheet="1" objects="1" scenarios="1" selectLockedCells="1"/>
  <mergeCells count="2">
    <mergeCell ref="J1:M1"/>
    <mergeCell ref="A1:H1"/>
  </mergeCells>
  <phoneticPr fontId="2" type="noConversion"/>
  <printOptions horizontalCentered="1"/>
  <pageMargins left="0.35433070866141736" right="0.19685039370078741" top="0.31496062992125984" bottom="0.44" header="0.31496062992125984" footer="0.42"/>
  <pageSetup paperSize="9" scale="8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43"/>
  <sheetViews>
    <sheetView zoomScale="75" workbookViewId="0">
      <pane xSplit="8" ySplit="2" topLeftCell="I13" activePane="bottomRight" state="frozen"/>
      <selection pane="topRight" activeCell="I1" sqref="I1"/>
      <selection pane="bottomLeft" activeCell="A4" sqref="A4"/>
      <selection pane="bottomRight" activeCell="M37" sqref="M37"/>
    </sheetView>
  </sheetViews>
  <sheetFormatPr defaultRowHeight="16.399999999999999"/>
  <cols>
    <col min="1" max="1" width="5.625" style="12" customWidth="1"/>
    <col min="2" max="2" width="16.625" style="12" customWidth="1"/>
    <col min="3" max="3" width="5.5" style="12" customWidth="1"/>
    <col min="4" max="4" width="5.75" style="12" customWidth="1"/>
    <col min="5" max="5" width="5.875" style="12" customWidth="1"/>
    <col min="6" max="8" width="7" style="12" customWidth="1"/>
    <col min="9" max="13" width="9" style="11"/>
    <col min="14" max="19" width="14.375" style="12" customWidth="1"/>
    <col min="20" max="29" width="9" style="12"/>
  </cols>
  <sheetData>
    <row r="1" spans="1:19" ht="39.950000000000003">
      <c r="A1" s="171" t="s">
        <v>34</v>
      </c>
      <c r="B1" s="172"/>
      <c r="C1" s="172"/>
      <c r="D1" s="172"/>
      <c r="E1" s="172"/>
      <c r="F1" s="172"/>
      <c r="G1" s="172"/>
      <c r="H1" s="172"/>
      <c r="I1" s="99"/>
      <c r="J1" s="168" t="s">
        <v>20</v>
      </c>
      <c r="K1" s="169"/>
      <c r="L1" s="169"/>
      <c r="M1" s="169"/>
      <c r="N1" s="89"/>
      <c r="O1" s="90"/>
      <c r="P1" s="89" t="s">
        <v>42</v>
      </c>
      <c r="Q1" s="90"/>
      <c r="R1" s="90"/>
      <c r="S1" s="90"/>
    </row>
    <row r="2" spans="1:19" ht="78.05" customHeight="1" thickBot="1">
      <c r="A2" s="132" t="s">
        <v>78</v>
      </c>
      <c r="B2" s="133" t="s">
        <v>79</v>
      </c>
      <c r="C2" s="132" t="s">
        <v>80</v>
      </c>
      <c r="D2" s="132" t="s">
        <v>81</v>
      </c>
      <c r="E2" s="132" t="s">
        <v>82</v>
      </c>
      <c r="F2" s="69" t="s">
        <v>15</v>
      </c>
      <c r="G2" s="69" t="s">
        <v>5</v>
      </c>
      <c r="H2" s="70" t="s">
        <v>16</v>
      </c>
      <c r="I2" s="46" t="s">
        <v>29</v>
      </c>
      <c r="J2" s="46" t="s">
        <v>32</v>
      </c>
      <c r="K2" s="46" t="s">
        <v>31</v>
      </c>
      <c r="L2" s="46" t="s">
        <v>19</v>
      </c>
      <c r="M2" s="46" t="s">
        <v>17</v>
      </c>
      <c r="N2" s="71" t="s">
        <v>35</v>
      </c>
      <c r="O2" s="72" t="s">
        <v>36</v>
      </c>
      <c r="P2" s="72" t="s">
        <v>53</v>
      </c>
      <c r="Q2" s="72" t="s">
        <v>55</v>
      </c>
      <c r="R2" s="72" t="s">
        <v>57</v>
      </c>
      <c r="S2" s="72" t="s">
        <v>59</v>
      </c>
    </row>
    <row r="3" spans="1:19" ht="16.55" customHeight="1" thickTop="1">
      <c r="A3" s="1">
        <v>1</v>
      </c>
      <c r="B3" s="1" t="s">
        <v>61</v>
      </c>
      <c r="C3" s="1">
        <v>7</v>
      </c>
      <c r="D3" s="1">
        <v>1</v>
      </c>
      <c r="E3" s="1" t="s">
        <v>6</v>
      </c>
      <c r="F3" s="1">
        <v>72</v>
      </c>
      <c r="G3" s="3">
        <v>5</v>
      </c>
      <c r="H3" s="4">
        <v>67</v>
      </c>
      <c r="I3" s="17">
        <f>J3+K3</f>
        <v>0</v>
      </c>
      <c r="J3" s="60"/>
      <c r="K3" s="61"/>
      <c r="L3" s="61"/>
      <c r="M3" s="62"/>
      <c r="N3" s="26">
        <f>F3*J3+F3*L3</f>
        <v>0</v>
      </c>
      <c r="O3" s="27">
        <f>F3*L3</f>
        <v>0</v>
      </c>
      <c r="P3" s="27">
        <f>H3*M3</f>
        <v>0</v>
      </c>
      <c r="Q3" s="27">
        <f t="shared" ref="Q3:Q9" si="0">G3*M3</f>
        <v>0</v>
      </c>
      <c r="R3" s="27">
        <f>H3*(J3-M3)</f>
        <v>0</v>
      </c>
      <c r="S3" s="27">
        <f t="shared" ref="S3:S9" si="1">G3*(J3-M3)</f>
        <v>0</v>
      </c>
    </row>
    <row r="4" spans="1:19">
      <c r="A4" s="1">
        <v>2</v>
      </c>
      <c r="B4" s="1" t="s">
        <v>61</v>
      </c>
      <c r="C4" s="1">
        <v>7</v>
      </c>
      <c r="D4" s="1">
        <v>1</v>
      </c>
      <c r="E4" s="1" t="s">
        <v>8</v>
      </c>
      <c r="F4" s="1">
        <v>41</v>
      </c>
      <c r="G4" s="3">
        <v>9</v>
      </c>
      <c r="H4" s="4">
        <v>32</v>
      </c>
      <c r="I4" s="17">
        <f t="shared" ref="I4:I42" si="2">J4+K4</f>
        <v>0</v>
      </c>
      <c r="J4" s="41"/>
      <c r="K4" s="16"/>
      <c r="L4" s="16"/>
      <c r="M4" s="42"/>
      <c r="N4" s="26">
        <f>F4*J4+F4*L4</f>
        <v>0</v>
      </c>
      <c r="O4" s="27">
        <f>F4*L4</f>
        <v>0</v>
      </c>
      <c r="P4" s="27">
        <f>H4*M4</f>
        <v>0</v>
      </c>
      <c r="Q4" s="27">
        <f t="shared" si="0"/>
        <v>0</v>
      </c>
      <c r="R4" s="27">
        <f>H4*(J4-M4)</f>
        <v>0</v>
      </c>
      <c r="S4" s="27">
        <f t="shared" si="1"/>
        <v>0</v>
      </c>
    </row>
    <row r="5" spans="1:19">
      <c r="A5" s="1">
        <v>3</v>
      </c>
      <c r="B5" s="1" t="s">
        <v>9</v>
      </c>
      <c r="C5" s="1">
        <v>7</v>
      </c>
      <c r="D5" s="1">
        <v>1</v>
      </c>
      <c r="E5" s="1" t="s">
        <v>6</v>
      </c>
      <c r="F5" s="1">
        <v>104</v>
      </c>
      <c r="G5" s="3">
        <v>7</v>
      </c>
      <c r="H5" s="4">
        <v>97</v>
      </c>
      <c r="I5" s="17">
        <f t="shared" si="2"/>
        <v>0</v>
      </c>
      <c r="J5" s="41"/>
      <c r="K5" s="16"/>
      <c r="L5" s="16"/>
      <c r="M5" s="42"/>
      <c r="N5" s="26">
        <f>F5*J5+F5*L5</f>
        <v>0</v>
      </c>
      <c r="O5" s="27">
        <f>F5*L5</f>
        <v>0</v>
      </c>
      <c r="P5" s="27">
        <f>H5*M5</f>
        <v>0</v>
      </c>
      <c r="Q5" s="27">
        <f t="shared" si="0"/>
        <v>0</v>
      </c>
      <c r="R5" s="27">
        <f>H5*(J5-M5)</f>
        <v>0</v>
      </c>
      <c r="S5" s="27">
        <f t="shared" si="1"/>
        <v>0</v>
      </c>
    </row>
    <row r="6" spans="1:19">
      <c r="A6" s="1">
        <v>4</v>
      </c>
      <c r="B6" s="1" t="s">
        <v>9</v>
      </c>
      <c r="C6" s="1">
        <v>7</v>
      </c>
      <c r="D6" s="1">
        <v>1</v>
      </c>
      <c r="E6" s="1" t="s">
        <v>8</v>
      </c>
      <c r="F6" s="1">
        <v>30</v>
      </c>
      <c r="G6" s="3">
        <v>7</v>
      </c>
      <c r="H6" s="4">
        <v>23</v>
      </c>
      <c r="I6" s="17">
        <f t="shared" si="2"/>
        <v>0</v>
      </c>
      <c r="J6" s="41"/>
      <c r="K6" s="16"/>
      <c r="L6" s="16"/>
      <c r="M6" s="42"/>
      <c r="N6" s="26">
        <f>F6*J6+F6*L6</f>
        <v>0</v>
      </c>
      <c r="O6" s="27">
        <f>F6*L6</f>
        <v>0</v>
      </c>
      <c r="P6" s="27">
        <f>H6*M6</f>
        <v>0</v>
      </c>
      <c r="Q6" s="27">
        <f t="shared" si="0"/>
        <v>0</v>
      </c>
      <c r="R6" s="27">
        <f>H6*(J6-M6)</f>
        <v>0</v>
      </c>
      <c r="S6" s="27">
        <f t="shared" si="1"/>
        <v>0</v>
      </c>
    </row>
    <row r="7" spans="1:19">
      <c r="A7" s="1">
        <v>5</v>
      </c>
      <c r="B7" s="1" t="s">
        <v>10</v>
      </c>
      <c r="C7" s="1">
        <v>7</v>
      </c>
      <c r="D7" s="1">
        <v>1</v>
      </c>
      <c r="E7" s="1" t="s">
        <v>6</v>
      </c>
      <c r="F7" s="1">
        <v>84</v>
      </c>
      <c r="G7" s="3">
        <v>6</v>
      </c>
      <c r="H7" s="4">
        <v>78</v>
      </c>
      <c r="I7" s="17">
        <f t="shared" si="2"/>
        <v>0</v>
      </c>
      <c r="J7" s="41"/>
      <c r="K7" s="16"/>
      <c r="L7" s="16"/>
      <c r="M7" s="42"/>
      <c r="N7" s="26">
        <f>F7*J7+F7*L7</f>
        <v>0</v>
      </c>
      <c r="O7" s="27">
        <f>F7*L7</f>
        <v>0</v>
      </c>
      <c r="P7" s="27">
        <f>H7*M7</f>
        <v>0</v>
      </c>
      <c r="Q7" s="27">
        <f t="shared" si="0"/>
        <v>0</v>
      </c>
      <c r="R7" s="27">
        <f>H7*(J7-M7)</f>
        <v>0</v>
      </c>
      <c r="S7" s="27">
        <f t="shared" si="1"/>
        <v>0</v>
      </c>
    </row>
    <row r="8" spans="1:19">
      <c r="A8" s="1">
        <v>6</v>
      </c>
      <c r="B8" s="1" t="s">
        <v>10</v>
      </c>
      <c r="C8" s="1">
        <v>7</v>
      </c>
      <c r="D8" s="1">
        <v>1</v>
      </c>
      <c r="E8" s="1" t="s">
        <v>8</v>
      </c>
      <c r="F8" s="1">
        <v>35</v>
      </c>
      <c r="G8" s="3">
        <v>8</v>
      </c>
      <c r="H8" s="4">
        <v>27</v>
      </c>
      <c r="I8" s="17">
        <f t="shared" si="2"/>
        <v>0</v>
      </c>
      <c r="J8" s="41"/>
      <c r="K8" s="16"/>
      <c r="L8" s="16"/>
      <c r="M8" s="42"/>
      <c r="N8" s="26">
        <f t="shared" ref="N8:N42" si="3">F8*J8+F8*L8</f>
        <v>0</v>
      </c>
      <c r="O8" s="27">
        <f t="shared" ref="O8:O42" si="4">F8*L8</f>
        <v>0</v>
      </c>
      <c r="P8" s="27">
        <f t="shared" ref="P8:P42" si="5">H8*M8</f>
        <v>0</v>
      </c>
      <c r="Q8" s="27">
        <f t="shared" si="0"/>
        <v>0</v>
      </c>
      <c r="R8" s="27">
        <f t="shared" ref="R8:R42" si="6">H8*(J8-M8)</f>
        <v>0</v>
      </c>
      <c r="S8" s="27">
        <f t="shared" si="1"/>
        <v>0</v>
      </c>
    </row>
    <row r="9" spans="1:19">
      <c r="A9" s="1">
        <v>7</v>
      </c>
      <c r="B9" s="1" t="s">
        <v>62</v>
      </c>
      <c r="C9" s="1">
        <v>7</v>
      </c>
      <c r="D9" s="1">
        <v>1</v>
      </c>
      <c r="E9" s="1" t="s">
        <v>6</v>
      </c>
      <c r="F9" s="1">
        <v>84</v>
      </c>
      <c r="G9" s="3">
        <v>6</v>
      </c>
      <c r="H9" s="4">
        <v>78</v>
      </c>
      <c r="I9" s="17">
        <f t="shared" si="2"/>
        <v>0</v>
      </c>
      <c r="J9" s="41"/>
      <c r="K9" s="16"/>
      <c r="L9" s="16"/>
      <c r="M9" s="42"/>
      <c r="N9" s="26">
        <f t="shared" si="3"/>
        <v>0</v>
      </c>
      <c r="O9" s="27">
        <f t="shared" si="4"/>
        <v>0</v>
      </c>
      <c r="P9" s="27">
        <f t="shared" si="5"/>
        <v>0</v>
      </c>
      <c r="Q9" s="27">
        <f t="shared" si="0"/>
        <v>0</v>
      </c>
      <c r="R9" s="27">
        <f t="shared" si="6"/>
        <v>0</v>
      </c>
      <c r="S9" s="27">
        <f t="shared" si="1"/>
        <v>0</v>
      </c>
    </row>
    <row r="10" spans="1:19">
      <c r="A10" s="1">
        <v>8</v>
      </c>
      <c r="B10" s="1" t="s">
        <v>62</v>
      </c>
      <c r="C10" s="1">
        <v>7</v>
      </c>
      <c r="D10" s="1">
        <v>1</v>
      </c>
      <c r="E10" s="1" t="s">
        <v>8</v>
      </c>
      <c r="F10" s="1">
        <v>36</v>
      </c>
      <c r="G10" s="3">
        <v>8</v>
      </c>
      <c r="H10" s="4">
        <v>28</v>
      </c>
      <c r="I10" s="17">
        <f t="shared" si="2"/>
        <v>0</v>
      </c>
      <c r="J10" s="41"/>
      <c r="K10" s="16"/>
      <c r="L10" s="16"/>
      <c r="M10" s="42"/>
      <c r="N10" s="26">
        <f t="shared" ref="N10:N16" si="7">F10*J10+F10*L10</f>
        <v>0</v>
      </c>
      <c r="O10" s="27">
        <f t="shared" ref="O10:O16" si="8">F10*L10</f>
        <v>0</v>
      </c>
      <c r="P10" s="27">
        <f t="shared" ref="P10:P16" si="9">H10*M10</f>
        <v>0</v>
      </c>
      <c r="Q10" s="27">
        <f t="shared" ref="Q10:Q30" si="10">G10*M10</f>
        <v>0</v>
      </c>
      <c r="R10" s="27">
        <f t="shared" ref="R10:R16" si="11">H10*(J10-M10)</f>
        <v>0</v>
      </c>
      <c r="S10" s="27">
        <f t="shared" ref="S10:S30" si="12">G10*(J10-M10)</f>
        <v>0</v>
      </c>
    </row>
    <row r="11" spans="1:19">
      <c r="A11" s="1">
        <v>9</v>
      </c>
      <c r="B11" s="1" t="s">
        <v>11</v>
      </c>
      <c r="C11" s="1">
        <v>7</v>
      </c>
      <c r="D11" s="1">
        <v>1</v>
      </c>
      <c r="E11" s="1" t="s">
        <v>6</v>
      </c>
      <c r="F11" s="1">
        <v>71</v>
      </c>
      <c r="G11" s="3">
        <v>5</v>
      </c>
      <c r="H11" s="4">
        <v>66</v>
      </c>
      <c r="I11" s="17">
        <f t="shared" si="2"/>
        <v>0</v>
      </c>
      <c r="J11" s="41"/>
      <c r="K11" s="16"/>
      <c r="L11" s="16"/>
      <c r="M11" s="42"/>
      <c r="N11" s="26">
        <f t="shared" si="7"/>
        <v>0</v>
      </c>
      <c r="O11" s="27">
        <f t="shared" si="8"/>
        <v>0</v>
      </c>
      <c r="P11" s="27">
        <f t="shared" si="9"/>
        <v>0</v>
      </c>
      <c r="Q11" s="27">
        <f t="shared" si="10"/>
        <v>0</v>
      </c>
      <c r="R11" s="27">
        <f t="shared" si="11"/>
        <v>0</v>
      </c>
      <c r="S11" s="27">
        <f t="shared" si="12"/>
        <v>0</v>
      </c>
    </row>
    <row r="12" spans="1:19">
      <c r="A12" s="1">
        <v>10</v>
      </c>
      <c r="B12" s="1" t="s">
        <v>11</v>
      </c>
      <c r="C12" s="1">
        <v>7</v>
      </c>
      <c r="D12" s="1">
        <v>1</v>
      </c>
      <c r="E12" s="1" t="s">
        <v>8</v>
      </c>
      <c r="F12" s="1">
        <v>35</v>
      </c>
      <c r="G12" s="3">
        <v>8</v>
      </c>
      <c r="H12" s="4">
        <v>27</v>
      </c>
      <c r="I12" s="17">
        <f t="shared" si="2"/>
        <v>0</v>
      </c>
      <c r="J12" s="41"/>
      <c r="K12" s="16"/>
      <c r="L12" s="16"/>
      <c r="M12" s="42"/>
      <c r="N12" s="26">
        <f t="shared" si="7"/>
        <v>0</v>
      </c>
      <c r="O12" s="27">
        <f t="shared" si="8"/>
        <v>0</v>
      </c>
      <c r="P12" s="27">
        <f t="shared" si="9"/>
        <v>0</v>
      </c>
      <c r="Q12" s="27">
        <f t="shared" si="10"/>
        <v>0</v>
      </c>
      <c r="R12" s="27">
        <f t="shared" si="11"/>
        <v>0</v>
      </c>
      <c r="S12" s="27">
        <f t="shared" si="12"/>
        <v>0</v>
      </c>
    </row>
    <row r="13" spans="1:19" ht="16.55" customHeight="1">
      <c r="A13" s="1">
        <v>11</v>
      </c>
      <c r="B13" s="1" t="s">
        <v>12</v>
      </c>
      <c r="C13" s="1">
        <v>7</v>
      </c>
      <c r="D13" s="1">
        <v>1</v>
      </c>
      <c r="E13" s="1" t="s">
        <v>6</v>
      </c>
      <c r="F13" s="1">
        <v>48</v>
      </c>
      <c r="G13" s="3">
        <v>3</v>
      </c>
      <c r="H13" s="4">
        <v>45</v>
      </c>
      <c r="I13" s="17">
        <f t="shared" si="2"/>
        <v>0</v>
      </c>
      <c r="J13" s="41"/>
      <c r="K13" s="16"/>
      <c r="L13" s="16"/>
      <c r="M13" s="42"/>
      <c r="N13" s="26">
        <f t="shared" si="7"/>
        <v>0</v>
      </c>
      <c r="O13" s="27">
        <f t="shared" si="8"/>
        <v>0</v>
      </c>
      <c r="P13" s="27">
        <f t="shared" si="9"/>
        <v>0</v>
      </c>
      <c r="Q13" s="27">
        <f t="shared" si="10"/>
        <v>0</v>
      </c>
      <c r="R13" s="27">
        <f t="shared" si="11"/>
        <v>0</v>
      </c>
      <c r="S13" s="27">
        <f t="shared" si="12"/>
        <v>0</v>
      </c>
    </row>
    <row r="14" spans="1:19">
      <c r="A14" s="1">
        <v>12</v>
      </c>
      <c r="B14" s="1" t="s">
        <v>63</v>
      </c>
      <c r="C14" s="1">
        <v>7</v>
      </c>
      <c r="D14" s="1">
        <v>1</v>
      </c>
      <c r="E14" s="1" t="s">
        <v>6</v>
      </c>
      <c r="F14" s="1">
        <v>86</v>
      </c>
      <c r="G14" s="3">
        <v>6</v>
      </c>
      <c r="H14" s="4">
        <v>80</v>
      </c>
      <c r="I14" s="17">
        <f t="shared" si="2"/>
        <v>0</v>
      </c>
      <c r="J14" s="41"/>
      <c r="K14" s="16"/>
      <c r="L14" s="16"/>
      <c r="M14" s="42"/>
      <c r="N14" s="26">
        <f t="shared" si="7"/>
        <v>0</v>
      </c>
      <c r="O14" s="27">
        <f t="shared" si="8"/>
        <v>0</v>
      </c>
      <c r="P14" s="27">
        <f t="shared" si="9"/>
        <v>0</v>
      </c>
      <c r="Q14" s="27">
        <f t="shared" si="10"/>
        <v>0</v>
      </c>
      <c r="R14" s="27">
        <f t="shared" si="11"/>
        <v>0</v>
      </c>
      <c r="S14" s="27">
        <f t="shared" si="12"/>
        <v>0</v>
      </c>
    </row>
    <row r="15" spans="1:19" ht="16.55" customHeight="1">
      <c r="A15" s="1">
        <v>15</v>
      </c>
      <c r="B15" s="1" t="s">
        <v>65</v>
      </c>
      <c r="C15" s="1">
        <v>7</v>
      </c>
      <c r="D15" s="1">
        <v>1</v>
      </c>
      <c r="E15" s="1" t="s">
        <v>6</v>
      </c>
      <c r="F15" s="1">
        <v>109</v>
      </c>
      <c r="G15" s="59">
        <v>8</v>
      </c>
      <c r="H15" s="74">
        <v>101</v>
      </c>
      <c r="I15" s="17">
        <f t="shared" si="2"/>
        <v>0</v>
      </c>
      <c r="J15" s="41"/>
      <c r="K15" s="16"/>
      <c r="L15" s="16"/>
      <c r="M15" s="42"/>
      <c r="N15" s="26">
        <f t="shared" si="7"/>
        <v>0</v>
      </c>
      <c r="O15" s="27">
        <f t="shared" si="8"/>
        <v>0</v>
      </c>
      <c r="P15" s="27">
        <f t="shared" si="9"/>
        <v>0</v>
      </c>
      <c r="Q15" s="27">
        <f t="shared" si="10"/>
        <v>0</v>
      </c>
      <c r="R15" s="27">
        <f t="shared" si="11"/>
        <v>0</v>
      </c>
      <c r="S15" s="27">
        <f t="shared" si="12"/>
        <v>0</v>
      </c>
    </row>
    <row r="16" spans="1:19">
      <c r="A16" s="1">
        <v>16</v>
      </c>
      <c r="B16" s="1" t="s">
        <v>65</v>
      </c>
      <c r="C16" s="1">
        <v>7</v>
      </c>
      <c r="D16" s="1">
        <v>1</v>
      </c>
      <c r="E16" s="1" t="s">
        <v>8</v>
      </c>
      <c r="F16" s="1">
        <v>41</v>
      </c>
      <c r="G16" s="59">
        <v>9</v>
      </c>
      <c r="H16" s="74">
        <v>32</v>
      </c>
      <c r="I16" s="17">
        <f t="shared" si="2"/>
        <v>0</v>
      </c>
      <c r="J16" s="41"/>
      <c r="K16" s="16"/>
      <c r="L16" s="16"/>
      <c r="M16" s="42"/>
      <c r="N16" s="26">
        <f t="shared" si="7"/>
        <v>0</v>
      </c>
      <c r="O16" s="27">
        <f t="shared" si="8"/>
        <v>0</v>
      </c>
      <c r="P16" s="27">
        <f t="shared" si="9"/>
        <v>0</v>
      </c>
      <c r="Q16" s="27">
        <f t="shared" si="10"/>
        <v>0</v>
      </c>
      <c r="R16" s="27">
        <f t="shared" si="11"/>
        <v>0</v>
      </c>
      <c r="S16" s="27">
        <f t="shared" si="12"/>
        <v>0</v>
      </c>
    </row>
    <row r="17" spans="1:19">
      <c r="A17" s="1">
        <v>19</v>
      </c>
      <c r="B17" s="66" t="s">
        <v>61</v>
      </c>
      <c r="C17" s="66">
        <v>8</v>
      </c>
      <c r="D17" s="66">
        <v>3</v>
      </c>
      <c r="E17" s="66" t="s">
        <v>6</v>
      </c>
      <c r="F17" s="66">
        <v>84</v>
      </c>
      <c r="G17" s="130">
        <v>6</v>
      </c>
      <c r="H17" s="131">
        <v>78</v>
      </c>
      <c r="I17" s="30">
        <f t="shared" si="2"/>
        <v>0</v>
      </c>
      <c r="J17" s="39"/>
      <c r="K17" s="10"/>
      <c r="L17" s="10"/>
      <c r="M17" s="40"/>
      <c r="N17" s="18">
        <f t="shared" si="3"/>
        <v>0</v>
      </c>
      <c r="O17" s="7">
        <f t="shared" si="4"/>
        <v>0</v>
      </c>
      <c r="P17" s="7">
        <f t="shared" si="5"/>
        <v>0</v>
      </c>
      <c r="Q17" s="134">
        <f t="shared" si="10"/>
        <v>0</v>
      </c>
      <c r="R17" s="7">
        <f t="shared" si="6"/>
        <v>0</v>
      </c>
      <c r="S17" s="134">
        <f t="shared" si="12"/>
        <v>0</v>
      </c>
    </row>
    <row r="18" spans="1:19">
      <c r="A18" s="1">
        <v>20</v>
      </c>
      <c r="B18" s="66" t="s">
        <v>61</v>
      </c>
      <c r="C18" s="66">
        <v>8</v>
      </c>
      <c r="D18" s="66">
        <v>3</v>
      </c>
      <c r="E18" s="66" t="s">
        <v>8</v>
      </c>
      <c r="F18" s="66">
        <v>48</v>
      </c>
      <c r="G18" s="130">
        <v>10</v>
      </c>
      <c r="H18" s="131">
        <v>38</v>
      </c>
      <c r="I18" s="30">
        <f t="shared" si="2"/>
        <v>0</v>
      </c>
      <c r="J18" s="39"/>
      <c r="K18" s="10"/>
      <c r="L18" s="10"/>
      <c r="M18" s="40"/>
      <c r="N18" s="18">
        <f t="shared" si="3"/>
        <v>0</v>
      </c>
      <c r="O18" s="7">
        <f t="shared" si="4"/>
        <v>0</v>
      </c>
      <c r="P18" s="7">
        <f t="shared" si="5"/>
        <v>0</v>
      </c>
      <c r="Q18" s="134">
        <f t="shared" si="10"/>
        <v>0</v>
      </c>
      <c r="R18" s="7">
        <f t="shared" si="6"/>
        <v>0</v>
      </c>
      <c r="S18" s="134">
        <f t="shared" si="12"/>
        <v>0</v>
      </c>
    </row>
    <row r="19" spans="1:19">
      <c r="A19" s="1">
        <v>21</v>
      </c>
      <c r="B19" s="66" t="s">
        <v>9</v>
      </c>
      <c r="C19" s="66">
        <v>8</v>
      </c>
      <c r="D19" s="66">
        <v>3</v>
      </c>
      <c r="E19" s="66" t="s">
        <v>6</v>
      </c>
      <c r="F19" s="66">
        <v>102</v>
      </c>
      <c r="G19" s="130">
        <v>7</v>
      </c>
      <c r="H19" s="131">
        <v>95</v>
      </c>
      <c r="I19" s="30">
        <f t="shared" si="2"/>
        <v>0</v>
      </c>
      <c r="J19" s="39"/>
      <c r="K19" s="10"/>
      <c r="L19" s="10"/>
      <c r="M19" s="40"/>
      <c r="N19" s="18">
        <f t="shared" si="3"/>
        <v>0</v>
      </c>
      <c r="O19" s="7">
        <f t="shared" si="4"/>
        <v>0</v>
      </c>
      <c r="P19" s="7">
        <f t="shared" si="5"/>
        <v>0</v>
      </c>
      <c r="Q19" s="134">
        <f t="shared" si="10"/>
        <v>0</v>
      </c>
      <c r="R19" s="7">
        <f t="shared" si="6"/>
        <v>0</v>
      </c>
      <c r="S19" s="134">
        <f t="shared" si="12"/>
        <v>0</v>
      </c>
    </row>
    <row r="20" spans="1:19">
      <c r="A20" s="1">
        <v>22</v>
      </c>
      <c r="B20" s="66" t="s">
        <v>9</v>
      </c>
      <c r="C20" s="66">
        <v>8</v>
      </c>
      <c r="D20" s="66">
        <v>3</v>
      </c>
      <c r="E20" s="66" t="s">
        <v>8</v>
      </c>
      <c r="F20" s="66">
        <v>32</v>
      </c>
      <c r="G20" s="130">
        <v>7</v>
      </c>
      <c r="H20" s="131">
        <v>25</v>
      </c>
      <c r="I20" s="30">
        <f t="shared" si="2"/>
        <v>0</v>
      </c>
      <c r="J20" s="39"/>
      <c r="K20" s="10"/>
      <c r="L20" s="10"/>
      <c r="M20" s="40"/>
      <c r="N20" s="18">
        <f t="shared" si="3"/>
        <v>0</v>
      </c>
      <c r="O20" s="7">
        <f t="shared" si="4"/>
        <v>0</v>
      </c>
      <c r="P20" s="7">
        <f t="shared" si="5"/>
        <v>0</v>
      </c>
      <c r="Q20" s="134">
        <f t="shared" si="10"/>
        <v>0</v>
      </c>
      <c r="R20" s="7">
        <f t="shared" si="6"/>
        <v>0</v>
      </c>
      <c r="S20" s="134">
        <f t="shared" si="12"/>
        <v>0</v>
      </c>
    </row>
    <row r="21" spans="1:19">
      <c r="A21" s="1">
        <v>23</v>
      </c>
      <c r="B21" s="66" t="s">
        <v>10</v>
      </c>
      <c r="C21" s="66">
        <v>8</v>
      </c>
      <c r="D21" s="66">
        <v>3</v>
      </c>
      <c r="E21" s="66" t="s">
        <v>6</v>
      </c>
      <c r="F21" s="66">
        <v>100</v>
      </c>
      <c r="G21" s="130">
        <v>7</v>
      </c>
      <c r="H21" s="131">
        <v>93</v>
      </c>
      <c r="I21" s="30">
        <f t="shared" si="2"/>
        <v>0</v>
      </c>
      <c r="J21" s="39"/>
      <c r="K21" s="10"/>
      <c r="L21" s="10"/>
      <c r="M21" s="40"/>
      <c r="N21" s="18">
        <f t="shared" si="3"/>
        <v>0</v>
      </c>
      <c r="O21" s="7">
        <f t="shared" si="4"/>
        <v>0</v>
      </c>
      <c r="P21" s="7">
        <f t="shared" si="5"/>
        <v>0</v>
      </c>
      <c r="Q21" s="134">
        <f t="shared" si="10"/>
        <v>0</v>
      </c>
      <c r="R21" s="7">
        <f t="shared" si="6"/>
        <v>0</v>
      </c>
      <c r="S21" s="134">
        <f t="shared" si="12"/>
        <v>0</v>
      </c>
    </row>
    <row r="22" spans="1:19">
      <c r="A22" s="1">
        <v>24</v>
      </c>
      <c r="B22" s="66" t="s">
        <v>10</v>
      </c>
      <c r="C22" s="66">
        <v>8</v>
      </c>
      <c r="D22" s="66">
        <v>3</v>
      </c>
      <c r="E22" s="66" t="s">
        <v>8</v>
      </c>
      <c r="F22" s="66">
        <v>35</v>
      </c>
      <c r="G22" s="130">
        <v>7</v>
      </c>
      <c r="H22" s="131">
        <v>28</v>
      </c>
      <c r="I22" s="30">
        <f t="shared" si="2"/>
        <v>0</v>
      </c>
      <c r="J22" s="39"/>
      <c r="K22" s="10"/>
      <c r="L22" s="10"/>
      <c r="M22" s="40"/>
      <c r="N22" s="18">
        <f t="shared" si="3"/>
        <v>0</v>
      </c>
      <c r="O22" s="7">
        <f t="shared" si="4"/>
        <v>0</v>
      </c>
      <c r="P22" s="7">
        <f t="shared" si="5"/>
        <v>0</v>
      </c>
      <c r="Q22" s="134">
        <f t="shared" si="10"/>
        <v>0</v>
      </c>
      <c r="R22" s="7">
        <f t="shared" si="6"/>
        <v>0</v>
      </c>
      <c r="S22" s="134">
        <f t="shared" si="12"/>
        <v>0</v>
      </c>
    </row>
    <row r="23" spans="1:19">
      <c r="A23" s="1">
        <v>25</v>
      </c>
      <c r="B23" s="66" t="s">
        <v>62</v>
      </c>
      <c r="C23" s="66">
        <v>8</v>
      </c>
      <c r="D23" s="66">
        <v>3</v>
      </c>
      <c r="E23" s="66" t="s">
        <v>6</v>
      </c>
      <c r="F23" s="66">
        <v>81</v>
      </c>
      <c r="G23" s="130">
        <v>6</v>
      </c>
      <c r="H23" s="131">
        <v>75</v>
      </c>
      <c r="I23" s="30">
        <f t="shared" si="2"/>
        <v>0</v>
      </c>
      <c r="J23" s="39"/>
      <c r="K23" s="10"/>
      <c r="L23" s="10"/>
      <c r="M23" s="40"/>
      <c r="N23" s="18">
        <f t="shared" si="3"/>
        <v>0</v>
      </c>
      <c r="O23" s="7">
        <f t="shared" si="4"/>
        <v>0</v>
      </c>
      <c r="P23" s="7">
        <f t="shared" si="5"/>
        <v>0</v>
      </c>
      <c r="Q23" s="134">
        <f t="shared" si="10"/>
        <v>0</v>
      </c>
      <c r="R23" s="7">
        <f t="shared" si="6"/>
        <v>0</v>
      </c>
      <c r="S23" s="134">
        <f t="shared" si="12"/>
        <v>0</v>
      </c>
    </row>
    <row r="24" spans="1:19">
      <c r="A24" s="1">
        <v>26</v>
      </c>
      <c r="B24" s="66" t="s">
        <v>62</v>
      </c>
      <c r="C24" s="66">
        <v>8</v>
      </c>
      <c r="D24" s="66">
        <v>3</v>
      </c>
      <c r="E24" s="66" t="s">
        <v>8</v>
      </c>
      <c r="F24" s="66">
        <v>34</v>
      </c>
      <c r="G24" s="130">
        <v>7</v>
      </c>
      <c r="H24" s="131">
        <v>27</v>
      </c>
      <c r="I24" s="30">
        <f t="shared" si="2"/>
        <v>0</v>
      </c>
      <c r="J24" s="39"/>
      <c r="K24" s="10"/>
      <c r="L24" s="10"/>
      <c r="M24" s="40"/>
      <c r="N24" s="18">
        <f t="shared" si="3"/>
        <v>0</v>
      </c>
      <c r="O24" s="7">
        <f t="shared" si="4"/>
        <v>0</v>
      </c>
      <c r="P24" s="7">
        <f t="shared" si="5"/>
        <v>0</v>
      </c>
      <c r="Q24" s="134">
        <f t="shared" si="10"/>
        <v>0</v>
      </c>
      <c r="R24" s="7">
        <f t="shared" si="6"/>
        <v>0</v>
      </c>
      <c r="S24" s="134">
        <f t="shared" si="12"/>
        <v>0</v>
      </c>
    </row>
    <row r="25" spans="1:19" ht="16.55" customHeight="1">
      <c r="A25" s="1">
        <v>27</v>
      </c>
      <c r="B25" s="66" t="s">
        <v>11</v>
      </c>
      <c r="C25" s="66">
        <v>8</v>
      </c>
      <c r="D25" s="66">
        <v>3</v>
      </c>
      <c r="E25" s="66" t="s">
        <v>6</v>
      </c>
      <c r="F25" s="66">
        <v>95</v>
      </c>
      <c r="G25" s="130">
        <v>7</v>
      </c>
      <c r="H25" s="131">
        <v>88</v>
      </c>
      <c r="I25" s="30">
        <f t="shared" si="2"/>
        <v>0</v>
      </c>
      <c r="J25" s="39"/>
      <c r="K25" s="10"/>
      <c r="L25" s="10"/>
      <c r="M25" s="40"/>
      <c r="N25" s="18">
        <f t="shared" si="3"/>
        <v>0</v>
      </c>
      <c r="O25" s="7">
        <f t="shared" si="4"/>
        <v>0</v>
      </c>
      <c r="P25" s="7">
        <f t="shared" si="5"/>
        <v>0</v>
      </c>
      <c r="Q25" s="134">
        <f t="shared" si="10"/>
        <v>0</v>
      </c>
      <c r="R25" s="7">
        <f t="shared" si="6"/>
        <v>0</v>
      </c>
      <c r="S25" s="134">
        <f t="shared" si="12"/>
        <v>0</v>
      </c>
    </row>
    <row r="26" spans="1:19" ht="16.55" customHeight="1">
      <c r="A26" s="1">
        <v>28</v>
      </c>
      <c r="B26" s="66" t="s">
        <v>11</v>
      </c>
      <c r="C26" s="66">
        <v>8</v>
      </c>
      <c r="D26" s="66">
        <v>3</v>
      </c>
      <c r="E26" s="66" t="s">
        <v>8</v>
      </c>
      <c r="F26" s="66">
        <v>38</v>
      </c>
      <c r="G26" s="130">
        <v>8</v>
      </c>
      <c r="H26" s="131">
        <v>30</v>
      </c>
      <c r="I26" s="30">
        <f t="shared" si="2"/>
        <v>0</v>
      </c>
      <c r="J26" s="39"/>
      <c r="K26" s="10"/>
      <c r="L26" s="10"/>
      <c r="M26" s="40"/>
      <c r="N26" s="18">
        <f t="shared" ref="N26:N27" si="13">F26*J26+F26*L26</f>
        <v>0</v>
      </c>
      <c r="O26" s="7">
        <f t="shared" ref="O26:O27" si="14">F26*L26</f>
        <v>0</v>
      </c>
      <c r="P26" s="7">
        <f t="shared" ref="P26:P27" si="15">H26*M26</f>
        <v>0</v>
      </c>
      <c r="Q26" s="134">
        <f t="shared" si="10"/>
        <v>0</v>
      </c>
      <c r="R26" s="7">
        <f t="shared" ref="R26:R27" si="16">H26*(J26-M26)</f>
        <v>0</v>
      </c>
      <c r="S26" s="134">
        <f t="shared" si="12"/>
        <v>0</v>
      </c>
    </row>
    <row r="27" spans="1:19" ht="16.55" customHeight="1">
      <c r="A27" s="1">
        <v>29</v>
      </c>
      <c r="B27" s="66" t="s">
        <v>12</v>
      </c>
      <c r="C27" s="66">
        <v>8</v>
      </c>
      <c r="D27" s="66">
        <v>3</v>
      </c>
      <c r="E27" s="66" t="s">
        <v>6</v>
      </c>
      <c r="F27" s="66">
        <v>66</v>
      </c>
      <c r="G27" s="130">
        <v>5</v>
      </c>
      <c r="H27" s="131">
        <v>61</v>
      </c>
      <c r="I27" s="30">
        <f t="shared" si="2"/>
        <v>0</v>
      </c>
      <c r="J27" s="39"/>
      <c r="K27" s="10"/>
      <c r="L27" s="10"/>
      <c r="M27" s="40"/>
      <c r="N27" s="18">
        <f t="shared" si="13"/>
        <v>0</v>
      </c>
      <c r="O27" s="7">
        <f t="shared" si="14"/>
        <v>0</v>
      </c>
      <c r="P27" s="7">
        <f t="shared" si="15"/>
        <v>0</v>
      </c>
      <c r="Q27" s="134">
        <f t="shared" si="10"/>
        <v>0</v>
      </c>
      <c r="R27" s="7">
        <f t="shared" si="16"/>
        <v>0</v>
      </c>
      <c r="S27" s="134">
        <f t="shared" si="12"/>
        <v>0</v>
      </c>
    </row>
    <row r="28" spans="1:19" ht="16.55" customHeight="1">
      <c r="A28" s="1">
        <v>30</v>
      </c>
      <c r="B28" s="66" t="s">
        <v>63</v>
      </c>
      <c r="C28" s="66">
        <v>8</v>
      </c>
      <c r="D28" s="66">
        <v>3</v>
      </c>
      <c r="E28" s="66" t="s">
        <v>6</v>
      </c>
      <c r="F28" s="66">
        <v>113</v>
      </c>
      <c r="G28" s="130">
        <v>8</v>
      </c>
      <c r="H28" s="131">
        <v>105</v>
      </c>
      <c r="I28" s="30">
        <f t="shared" si="2"/>
        <v>0</v>
      </c>
      <c r="J28" s="39"/>
      <c r="K28" s="10"/>
      <c r="L28" s="10"/>
      <c r="M28" s="40"/>
      <c r="N28" s="18">
        <f t="shared" si="3"/>
        <v>0</v>
      </c>
      <c r="O28" s="7">
        <f t="shared" si="4"/>
        <v>0</v>
      </c>
      <c r="P28" s="7">
        <f t="shared" si="5"/>
        <v>0</v>
      </c>
      <c r="Q28" s="134">
        <f t="shared" si="10"/>
        <v>0</v>
      </c>
      <c r="R28" s="7">
        <f t="shared" si="6"/>
        <v>0</v>
      </c>
      <c r="S28" s="134">
        <f t="shared" si="12"/>
        <v>0</v>
      </c>
    </row>
    <row r="29" spans="1:19" ht="16.55" customHeight="1">
      <c r="A29" s="1">
        <v>33</v>
      </c>
      <c r="B29" s="66" t="s">
        <v>65</v>
      </c>
      <c r="C29" s="66">
        <v>8</v>
      </c>
      <c r="D29" s="66">
        <v>3</v>
      </c>
      <c r="E29" s="66" t="s">
        <v>6</v>
      </c>
      <c r="F29" s="66">
        <v>106</v>
      </c>
      <c r="G29" s="130">
        <v>8</v>
      </c>
      <c r="H29" s="131">
        <v>98</v>
      </c>
      <c r="I29" s="30">
        <f t="shared" si="2"/>
        <v>0</v>
      </c>
      <c r="J29" s="39"/>
      <c r="K29" s="10"/>
      <c r="L29" s="10"/>
      <c r="M29" s="40"/>
      <c r="N29" s="18">
        <f t="shared" si="3"/>
        <v>0</v>
      </c>
      <c r="O29" s="7">
        <f t="shared" si="4"/>
        <v>0</v>
      </c>
      <c r="P29" s="7">
        <f t="shared" si="5"/>
        <v>0</v>
      </c>
      <c r="Q29" s="134">
        <f t="shared" si="10"/>
        <v>0</v>
      </c>
      <c r="R29" s="7">
        <f t="shared" si="6"/>
        <v>0</v>
      </c>
      <c r="S29" s="134">
        <f t="shared" si="12"/>
        <v>0</v>
      </c>
    </row>
    <row r="30" spans="1:19" ht="16.55" customHeight="1">
      <c r="A30" s="1">
        <v>34</v>
      </c>
      <c r="B30" s="66" t="s">
        <v>65</v>
      </c>
      <c r="C30" s="66">
        <v>8</v>
      </c>
      <c r="D30" s="66">
        <v>3</v>
      </c>
      <c r="E30" s="66" t="s">
        <v>8</v>
      </c>
      <c r="F30" s="66">
        <v>24</v>
      </c>
      <c r="G30" s="130">
        <v>5</v>
      </c>
      <c r="H30" s="131">
        <v>19</v>
      </c>
      <c r="I30" s="30">
        <f t="shared" si="2"/>
        <v>0</v>
      </c>
      <c r="J30" s="39"/>
      <c r="K30" s="10"/>
      <c r="L30" s="10"/>
      <c r="M30" s="40"/>
      <c r="N30" s="18">
        <f t="shared" si="3"/>
        <v>0</v>
      </c>
      <c r="O30" s="7">
        <f t="shared" si="4"/>
        <v>0</v>
      </c>
      <c r="P30" s="7">
        <f t="shared" si="5"/>
        <v>0</v>
      </c>
      <c r="Q30" s="134">
        <f t="shared" si="10"/>
        <v>0</v>
      </c>
      <c r="R30" s="7">
        <f t="shared" si="6"/>
        <v>0</v>
      </c>
      <c r="S30" s="134">
        <f t="shared" si="12"/>
        <v>0</v>
      </c>
    </row>
    <row r="31" spans="1:19" ht="16.55" customHeight="1">
      <c r="A31" s="1">
        <v>37</v>
      </c>
      <c r="B31" s="1" t="s">
        <v>61</v>
      </c>
      <c r="C31" s="1">
        <v>9</v>
      </c>
      <c r="D31" s="1">
        <v>5</v>
      </c>
      <c r="E31" s="1" t="s">
        <v>6</v>
      </c>
      <c r="F31" s="1">
        <v>59</v>
      </c>
      <c r="G31" s="1" t="s">
        <v>7</v>
      </c>
      <c r="H31" s="1">
        <v>59</v>
      </c>
      <c r="I31" s="17">
        <f t="shared" si="2"/>
        <v>0</v>
      </c>
      <c r="J31" s="41"/>
      <c r="K31" s="16"/>
      <c r="L31" s="16"/>
      <c r="M31" s="42"/>
      <c r="N31" s="26">
        <f t="shared" si="3"/>
        <v>0</v>
      </c>
      <c r="O31" s="27">
        <f t="shared" si="4"/>
        <v>0</v>
      </c>
      <c r="P31" s="27">
        <f t="shared" si="5"/>
        <v>0</v>
      </c>
      <c r="Q31" s="63" t="s">
        <v>7</v>
      </c>
      <c r="R31" s="27">
        <f t="shared" si="6"/>
        <v>0</v>
      </c>
      <c r="S31" s="63" t="s">
        <v>7</v>
      </c>
    </row>
    <row r="32" spans="1:19" ht="16.55" customHeight="1">
      <c r="A32" s="1">
        <v>38</v>
      </c>
      <c r="B32" s="1" t="s">
        <v>61</v>
      </c>
      <c r="C32" s="1">
        <v>9</v>
      </c>
      <c r="D32" s="1">
        <v>5</v>
      </c>
      <c r="E32" s="1" t="s">
        <v>8</v>
      </c>
      <c r="F32" s="1">
        <v>31</v>
      </c>
      <c r="G32" s="1" t="s">
        <v>7</v>
      </c>
      <c r="H32" s="1">
        <v>31</v>
      </c>
      <c r="I32" s="17">
        <f t="shared" si="2"/>
        <v>0</v>
      </c>
      <c r="J32" s="41"/>
      <c r="K32" s="16"/>
      <c r="L32" s="16"/>
      <c r="M32" s="42"/>
      <c r="N32" s="26">
        <f t="shared" si="3"/>
        <v>0</v>
      </c>
      <c r="O32" s="27">
        <f t="shared" si="4"/>
        <v>0</v>
      </c>
      <c r="P32" s="27">
        <f t="shared" si="5"/>
        <v>0</v>
      </c>
      <c r="Q32" s="63" t="s">
        <v>7</v>
      </c>
      <c r="R32" s="27">
        <f t="shared" si="6"/>
        <v>0</v>
      </c>
      <c r="S32" s="63" t="s">
        <v>7</v>
      </c>
    </row>
    <row r="33" spans="1:29" ht="16.55" customHeight="1">
      <c r="A33" s="1">
        <v>39</v>
      </c>
      <c r="B33" s="1" t="s">
        <v>9</v>
      </c>
      <c r="C33" s="1">
        <v>9</v>
      </c>
      <c r="D33" s="1">
        <v>5</v>
      </c>
      <c r="E33" s="1" t="s">
        <v>6</v>
      </c>
      <c r="F33" s="1">
        <v>76</v>
      </c>
      <c r="G33" s="1" t="s">
        <v>7</v>
      </c>
      <c r="H33" s="1">
        <v>76</v>
      </c>
      <c r="I33" s="17">
        <f t="shared" si="2"/>
        <v>0</v>
      </c>
      <c r="J33" s="41"/>
      <c r="K33" s="16"/>
      <c r="L33" s="16"/>
      <c r="M33" s="42"/>
      <c r="N33" s="26">
        <f t="shared" si="3"/>
        <v>0</v>
      </c>
      <c r="O33" s="27">
        <f t="shared" si="4"/>
        <v>0</v>
      </c>
      <c r="P33" s="27">
        <f t="shared" si="5"/>
        <v>0</v>
      </c>
      <c r="Q33" s="63" t="s">
        <v>7</v>
      </c>
      <c r="R33" s="27">
        <f t="shared" si="6"/>
        <v>0</v>
      </c>
      <c r="S33" s="63" t="s">
        <v>7</v>
      </c>
    </row>
    <row r="34" spans="1:29" ht="16.55" customHeight="1">
      <c r="A34" s="1">
        <v>40</v>
      </c>
      <c r="B34" s="1" t="s">
        <v>9</v>
      </c>
      <c r="C34" s="1">
        <v>9</v>
      </c>
      <c r="D34" s="1">
        <v>5</v>
      </c>
      <c r="E34" s="1" t="s">
        <v>8</v>
      </c>
      <c r="F34" s="1">
        <v>19</v>
      </c>
      <c r="G34" s="1" t="s">
        <v>7</v>
      </c>
      <c r="H34" s="1">
        <v>19</v>
      </c>
      <c r="I34" s="17">
        <f t="shared" si="2"/>
        <v>0</v>
      </c>
      <c r="J34" s="41"/>
      <c r="K34" s="16"/>
      <c r="L34" s="16"/>
      <c r="M34" s="42"/>
      <c r="N34" s="26">
        <f t="shared" si="3"/>
        <v>0</v>
      </c>
      <c r="O34" s="27">
        <f t="shared" si="4"/>
        <v>0</v>
      </c>
      <c r="P34" s="27">
        <f t="shared" si="5"/>
        <v>0</v>
      </c>
      <c r="Q34" s="63" t="s">
        <v>7</v>
      </c>
      <c r="R34" s="27">
        <f t="shared" si="6"/>
        <v>0</v>
      </c>
      <c r="S34" s="63" t="s">
        <v>7</v>
      </c>
    </row>
    <row r="35" spans="1:29" ht="16.55" customHeight="1">
      <c r="A35" s="1">
        <v>41</v>
      </c>
      <c r="B35" s="1" t="s">
        <v>10</v>
      </c>
      <c r="C35" s="1">
        <v>9</v>
      </c>
      <c r="D35" s="1">
        <v>5</v>
      </c>
      <c r="E35" s="1" t="s">
        <v>6</v>
      </c>
      <c r="F35" s="1">
        <v>108</v>
      </c>
      <c r="G35" s="1" t="s">
        <v>7</v>
      </c>
      <c r="H35" s="1">
        <v>108</v>
      </c>
      <c r="I35" s="17">
        <f t="shared" si="2"/>
        <v>0</v>
      </c>
      <c r="J35" s="41"/>
      <c r="K35" s="16"/>
      <c r="L35" s="16"/>
      <c r="M35" s="42"/>
      <c r="N35" s="26">
        <f t="shared" si="3"/>
        <v>0</v>
      </c>
      <c r="O35" s="27">
        <f t="shared" si="4"/>
        <v>0</v>
      </c>
      <c r="P35" s="27">
        <f t="shared" si="5"/>
        <v>0</v>
      </c>
      <c r="Q35" s="63" t="s">
        <v>7</v>
      </c>
      <c r="R35" s="27">
        <f t="shared" si="6"/>
        <v>0</v>
      </c>
      <c r="S35" s="63" t="s">
        <v>7</v>
      </c>
    </row>
    <row r="36" spans="1:29" ht="16.55" customHeight="1">
      <c r="A36" s="1">
        <v>42</v>
      </c>
      <c r="B36" s="1" t="s">
        <v>10</v>
      </c>
      <c r="C36" s="1">
        <v>9</v>
      </c>
      <c r="D36" s="1">
        <v>5</v>
      </c>
      <c r="E36" s="1" t="s">
        <v>8</v>
      </c>
      <c r="F36" s="1">
        <v>25</v>
      </c>
      <c r="G36" s="1" t="s">
        <v>7</v>
      </c>
      <c r="H36" s="1">
        <v>25</v>
      </c>
      <c r="I36" s="17">
        <f t="shared" si="2"/>
        <v>0</v>
      </c>
      <c r="J36" s="41"/>
      <c r="K36" s="16"/>
      <c r="L36" s="16"/>
      <c r="M36" s="42"/>
      <c r="N36" s="26">
        <f t="shared" si="3"/>
        <v>0</v>
      </c>
      <c r="O36" s="27">
        <f t="shared" si="4"/>
        <v>0</v>
      </c>
      <c r="P36" s="27">
        <f t="shared" si="5"/>
        <v>0</v>
      </c>
      <c r="Q36" s="63" t="s">
        <v>7</v>
      </c>
      <c r="R36" s="27">
        <f t="shared" si="6"/>
        <v>0</v>
      </c>
      <c r="S36" s="63" t="s">
        <v>7</v>
      </c>
    </row>
    <row r="37" spans="1:29" ht="16.55" customHeight="1">
      <c r="A37" s="1">
        <v>43</v>
      </c>
      <c r="B37" s="1" t="s">
        <v>13</v>
      </c>
      <c r="C37" s="1">
        <v>9</v>
      </c>
      <c r="D37" s="1">
        <v>5</v>
      </c>
      <c r="E37" s="1" t="s">
        <v>6</v>
      </c>
      <c r="F37" s="1">
        <v>121</v>
      </c>
      <c r="G37" s="1" t="s">
        <v>7</v>
      </c>
      <c r="H37" s="1">
        <v>121</v>
      </c>
      <c r="I37" s="17">
        <f t="shared" si="2"/>
        <v>0</v>
      </c>
      <c r="J37" s="41"/>
      <c r="K37" s="16"/>
      <c r="L37" s="16"/>
      <c r="M37" s="42"/>
      <c r="N37" s="26">
        <f t="shared" si="3"/>
        <v>0</v>
      </c>
      <c r="O37" s="27">
        <f t="shared" si="4"/>
        <v>0</v>
      </c>
      <c r="P37" s="27">
        <f t="shared" si="5"/>
        <v>0</v>
      </c>
      <c r="Q37" s="63" t="s">
        <v>7</v>
      </c>
      <c r="R37" s="27">
        <f t="shared" si="6"/>
        <v>0</v>
      </c>
      <c r="S37" s="63" t="s">
        <v>7</v>
      </c>
    </row>
    <row r="38" spans="1:29" ht="16.55" customHeight="1">
      <c r="A38" s="1">
        <v>44</v>
      </c>
      <c r="B38" s="1" t="s">
        <v>13</v>
      </c>
      <c r="C38" s="1">
        <v>9</v>
      </c>
      <c r="D38" s="1">
        <v>5</v>
      </c>
      <c r="E38" s="1" t="s">
        <v>8</v>
      </c>
      <c r="F38" s="1">
        <v>32</v>
      </c>
      <c r="G38" s="1" t="s">
        <v>7</v>
      </c>
      <c r="H38" s="1">
        <v>32</v>
      </c>
      <c r="I38" s="17">
        <f t="shared" si="2"/>
        <v>0</v>
      </c>
      <c r="J38" s="41"/>
      <c r="K38" s="16"/>
      <c r="L38" s="16"/>
      <c r="M38" s="42"/>
      <c r="N38" s="26">
        <f t="shared" si="3"/>
        <v>0</v>
      </c>
      <c r="O38" s="27">
        <f t="shared" si="4"/>
        <v>0</v>
      </c>
      <c r="P38" s="27">
        <f t="shared" si="5"/>
        <v>0</v>
      </c>
      <c r="Q38" s="63" t="s">
        <v>7</v>
      </c>
      <c r="R38" s="27">
        <f t="shared" si="6"/>
        <v>0</v>
      </c>
      <c r="S38" s="63" t="s">
        <v>7</v>
      </c>
    </row>
    <row r="39" spans="1:29" ht="16.55" customHeight="1">
      <c r="A39" s="1">
        <v>45</v>
      </c>
      <c r="B39" s="1" t="s">
        <v>11</v>
      </c>
      <c r="C39" s="1">
        <v>9</v>
      </c>
      <c r="D39" s="1">
        <v>5</v>
      </c>
      <c r="E39" s="1" t="s">
        <v>6</v>
      </c>
      <c r="F39" s="1">
        <v>64</v>
      </c>
      <c r="G39" s="1" t="s">
        <v>7</v>
      </c>
      <c r="H39" s="1">
        <v>64</v>
      </c>
      <c r="I39" s="17">
        <f t="shared" si="2"/>
        <v>0</v>
      </c>
      <c r="J39" s="41"/>
      <c r="K39" s="16"/>
      <c r="L39" s="16"/>
      <c r="M39" s="42"/>
      <c r="N39" s="26">
        <f t="shared" si="3"/>
        <v>0</v>
      </c>
      <c r="O39" s="27">
        <f t="shared" si="4"/>
        <v>0</v>
      </c>
      <c r="P39" s="27">
        <f t="shared" si="5"/>
        <v>0</v>
      </c>
      <c r="Q39" s="63" t="s">
        <v>7</v>
      </c>
      <c r="R39" s="27">
        <f t="shared" si="6"/>
        <v>0</v>
      </c>
      <c r="S39" s="63" t="s">
        <v>7</v>
      </c>
    </row>
    <row r="40" spans="1:29" ht="16.55" customHeight="1">
      <c r="A40" s="1">
        <v>46</v>
      </c>
      <c r="B40" s="1" t="s">
        <v>11</v>
      </c>
      <c r="C40" s="1">
        <v>9</v>
      </c>
      <c r="D40" s="1">
        <v>5</v>
      </c>
      <c r="E40" s="1" t="s">
        <v>8</v>
      </c>
      <c r="F40" s="1">
        <v>22</v>
      </c>
      <c r="G40" s="1" t="s">
        <v>7</v>
      </c>
      <c r="H40" s="1">
        <v>22</v>
      </c>
      <c r="I40" s="17">
        <f t="shared" si="2"/>
        <v>0</v>
      </c>
      <c r="J40" s="41"/>
      <c r="K40" s="16"/>
      <c r="L40" s="16"/>
      <c r="M40" s="42"/>
      <c r="N40" s="26">
        <f t="shared" si="3"/>
        <v>0</v>
      </c>
      <c r="O40" s="27">
        <f t="shared" si="4"/>
        <v>0</v>
      </c>
      <c r="P40" s="27">
        <f t="shared" si="5"/>
        <v>0</v>
      </c>
      <c r="Q40" s="63" t="s">
        <v>7</v>
      </c>
      <c r="R40" s="27">
        <f t="shared" si="6"/>
        <v>0</v>
      </c>
      <c r="S40" s="63" t="s">
        <v>7</v>
      </c>
    </row>
    <row r="41" spans="1:29" ht="16.55" customHeight="1">
      <c r="A41" s="1">
        <v>47</v>
      </c>
      <c r="B41" s="1" t="s">
        <v>12</v>
      </c>
      <c r="C41" s="1">
        <v>9</v>
      </c>
      <c r="D41" s="1">
        <v>5</v>
      </c>
      <c r="E41" s="1" t="s">
        <v>6</v>
      </c>
      <c r="F41" s="1">
        <v>41</v>
      </c>
      <c r="G41" s="1" t="s">
        <v>7</v>
      </c>
      <c r="H41" s="1">
        <v>41</v>
      </c>
      <c r="I41" s="17">
        <f t="shared" si="2"/>
        <v>0</v>
      </c>
      <c r="J41" s="41"/>
      <c r="K41" s="16"/>
      <c r="L41" s="16"/>
      <c r="M41" s="42"/>
      <c r="N41" s="26">
        <f t="shared" si="3"/>
        <v>0</v>
      </c>
      <c r="O41" s="27">
        <f t="shared" si="4"/>
        <v>0</v>
      </c>
      <c r="P41" s="27">
        <f t="shared" si="5"/>
        <v>0</v>
      </c>
      <c r="Q41" s="63" t="s">
        <v>7</v>
      </c>
      <c r="R41" s="27">
        <f t="shared" si="6"/>
        <v>0</v>
      </c>
      <c r="S41" s="63" t="s">
        <v>7</v>
      </c>
    </row>
    <row r="42" spans="1:29" ht="16.55" customHeight="1" thickBot="1">
      <c r="A42" s="1">
        <v>48</v>
      </c>
      <c r="B42" s="1" t="s">
        <v>14</v>
      </c>
      <c r="C42" s="1">
        <v>9</v>
      </c>
      <c r="D42" s="1">
        <v>5</v>
      </c>
      <c r="E42" s="1" t="s">
        <v>6</v>
      </c>
      <c r="F42" s="1">
        <v>83</v>
      </c>
      <c r="G42" s="1" t="s">
        <v>7</v>
      </c>
      <c r="H42" s="1">
        <v>83</v>
      </c>
      <c r="I42" s="17">
        <f t="shared" si="2"/>
        <v>0</v>
      </c>
      <c r="J42" s="43"/>
      <c r="K42" s="44"/>
      <c r="L42" s="44"/>
      <c r="M42" s="45"/>
      <c r="N42" s="26">
        <f t="shared" si="3"/>
        <v>0</v>
      </c>
      <c r="O42" s="27">
        <f t="shared" si="4"/>
        <v>0</v>
      </c>
      <c r="P42" s="27">
        <f t="shared" si="5"/>
        <v>0</v>
      </c>
      <c r="Q42" s="63" t="s">
        <v>7</v>
      </c>
      <c r="R42" s="27">
        <f t="shared" si="6"/>
        <v>0</v>
      </c>
      <c r="S42" s="63" t="s">
        <v>7</v>
      </c>
    </row>
    <row r="43" spans="1:29" s="6" customFormat="1" ht="17.05" thickTop="1">
      <c r="A43" s="33"/>
      <c r="B43" s="33"/>
      <c r="C43" s="33" t="s">
        <v>25</v>
      </c>
      <c r="D43" s="33"/>
      <c r="E43" s="33"/>
      <c r="F43" s="33"/>
      <c r="G43" s="33"/>
      <c r="H43" s="33"/>
      <c r="I43" s="51"/>
      <c r="J43" s="19"/>
      <c r="K43" s="19"/>
      <c r="L43" s="19"/>
      <c r="M43" s="19"/>
      <c r="N43" s="73">
        <f>SUM(N3:N42)</f>
        <v>0</v>
      </c>
      <c r="O43" s="73">
        <f t="shared" ref="O43:S43" si="17">SUM(O3:O42)</f>
        <v>0</v>
      </c>
      <c r="P43" s="73">
        <f t="shared" si="17"/>
        <v>0</v>
      </c>
      <c r="Q43" s="73">
        <f t="shared" si="17"/>
        <v>0</v>
      </c>
      <c r="R43" s="73">
        <f t="shared" si="17"/>
        <v>0</v>
      </c>
      <c r="S43" s="73">
        <f t="shared" si="17"/>
        <v>0</v>
      </c>
      <c r="T43" s="14"/>
      <c r="U43" s="14"/>
      <c r="V43" s="14"/>
      <c r="W43" s="14"/>
      <c r="X43" s="14"/>
      <c r="Y43" s="14"/>
      <c r="Z43" s="14"/>
      <c r="AA43" s="14"/>
      <c r="AB43" s="14"/>
      <c r="AC43" s="14"/>
    </row>
  </sheetData>
  <sheetProtection sheet="1" objects="1" scenarios="1" selectLockedCells="1"/>
  <mergeCells count="2">
    <mergeCell ref="A1:H1"/>
    <mergeCell ref="J1:M1"/>
  </mergeCells>
  <phoneticPr fontId="2" type="noConversion"/>
  <printOptions horizontalCentered="1"/>
  <pageMargins left="0.35433070866141736" right="0.19685039370078741" top="0.31496062992125984" bottom="0.44" header="0.31496062992125984" footer="0.42"/>
  <pageSetup paperSize="9" scale="85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9"/>
  <sheetViews>
    <sheetView zoomScale="75" workbookViewId="0">
      <pane xSplit="8" ySplit="2" topLeftCell="I3" activePane="bottomRight" state="frozen"/>
      <selection pane="topRight" activeCell="I1" sqref="I1"/>
      <selection pane="bottomLeft" activeCell="A4" sqref="A4"/>
      <selection pane="bottomRight" activeCell="L21" sqref="L21"/>
    </sheetView>
  </sheetViews>
  <sheetFormatPr defaultRowHeight="16.399999999999999"/>
  <cols>
    <col min="1" max="1" width="4.125" style="12" customWidth="1"/>
    <col min="2" max="2" width="10.125" style="12" customWidth="1"/>
    <col min="3" max="3" width="5.875" style="12" customWidth="1"/>
    <col min="4" max="4" width="4.25" style="12" customWidth="1"/>
    <col min="5" max="5" width="5.75" style="12" customWidth="1"/>
    <col min="6" max="8" width="6.75" style="12" customWidth="1"/>
    <col min="9" max="13" width="9" style="11"/>
    <col min="14" max="19" width="14.375" style="12" customWidth="1"/>
    <col min="20" max="29" width="9" style="12"/>
  </cols>
  <sheetData>
    <row r="1" spans="1:29" ht="39.950000000000003">
      <c r="A1" s="173" t="s">
        <v>72</v>
      </c>
      <c r="B1" s="173"/>
      <c r="C1" s="173"/>
      <c r="D1" s="173"/>
      <c r="E1" s="173"/>
      <c r="F1" s="173"/>
      <c r="G1" s="173"/>
      <c r="H1" s="173"/>
      <c r="I1" s="135"/>
      <c r="J1" s="168" t="s">
        <v>20</v>
      </c>
      <c r="K1" s="169"/>
      <c r="L1" s="169"/>
      <c r="M1" s="169"/>
      <c r="N1" s="89"/>
      <c r="O1" s="90"/>
      <c r="P1" s="89" t="s">
        <v>71</v>
      </c>
      <c r="Q1" s="90"/>
      <c r="R1" s="90"/>
      <c r="S1" s="90"/>
    </row>
    <row r="2" spans="1:29" ht="78.05" customHeight="1" thickBot="1">
      <c r="A2" s="132" t="s">
        <v>0</v>
      </c>
      <c r="B2" s="132" t="s">
        <v>94</v>
      </c>
      <c r="C2" s="132" t="s">
        <v>2</v>
      </c>
      <c r="D2" s="132" t="s">
        <v>3</v>
      </c>
      <c r="E2" s="132" t="s">
        <v>95</v>
      </c>
      <c r="F2" s="32" t="s">
        <v>15</v>
      </c>
      <c r="G2" s="20" t="s">
        <v>5</v>
      </c>
      <c r="H2" s="21" t="s">
        <v>16</v>
      </c>
      <c r="I2" s="22" t="s">
        <v>29</v>
      </c>
      <c r="J2" s="25" t="s">
        <v>32</v>
      </c>
      <c r="K2" s="25" t="s">
        <v>31</v>
      </c>
      <c r="L2" s="25" t="s">
        <v>19</v>
      </c>
      <c r="M2" s="25" t="s">
        <v>17</v>
      </c>
      <c r="N2" s="15" t="s">
        <v>18</v>
      </c>
      <c r="O2" s="35" t="s">
        <v>30</v>
      </c>
      <c r="P2" s="35" t="s">
        <v>54</v>
      </c>
      <c r="Q2" s="35" t="s">
        <v>56</v>
      </c>
      <c r="R2" s="35" t="s">
        <v>58</v>
      </c>
      <c r="S2" s="35" t="s">
        <v>60</v>
      </c>
    </row>
    <row r="3" spans="1:29" ht="24.9" customHeight="1" thickTop="1">
      <c r="A3" s="142">
        <v>13</v>
      </c>
      <c r="B3" s="132" t="s">
        <v>64</v>
      </c>
      <c r="C3" s="142">
        <v>7</v>
      </c>
      <c r="D3" s="142">
        <v>1</v>
      </c>
      <c r="E3" s="132" t="s">
        <v>6</v>
      </c>
      <c r="F3" s="75">
        <v>65</v>
      </c>
      <c r="G3" s="136">
        <v>5</v>
      </c>
      <c r="H3" s="138">
        <v>60</v>
      </c>
      <c r="I3" s="17">
        <f t="shared" ref="I3:I8" si="0">J3+K3</f>
        <v>0</v>
      </c>
      <c r="J3" s="60"/>
      <c r="K3" s="61"/>
      <c r="L3" s="61"/>
      <c r="M3" s="62"/>
      <c r="N3" s="26">
        <f t="shared" ref="N3:N8" si="1">F3*J3+F3*L3</f>
        <v>0</v>
      </c>
      <c r="O3" s="27">
        <f t="shared" ref="O3:O8" si="2">F3*L3</f>
        <v>0</v>
      </c>
      <c r="P3" s="27">
        <f t="shared" ref="P3:P8" si="3">H3*M3</f>
        <v>0</v>
      </c>
      <c r="Q3" s="27">
        <f>G3*M3</f>
        <v>0</v>
      </c>
      <c r="R3" s="27">
        <f t="shared" ref="R3:R8" si="4">H3*(J3-M3)</f>
        <v>0</v>
      </c>
      <c r="S3" s="27">
        <f>G3*(J3-M3)</f>
        <v>0</v>
      </c>
    </row>
    <row r="4" spans="1:29" ht="24.9" customHeight="1">
      <c r="A4" s="142">
        <v>14</v>
      </c>
      <c r="B4" s="132" t="s">
        <v>64</v>
      </c>
      <c r="C4" s="142">
        <v>7</v>
      </c>
      <c r="D4" s="142">
        <v>1</v>
      </c>
      <c r="E4" s="132" t="s">
        <v>8</v>
      </c>
      <c r="F4" s="75">
        <v>33</v>
      </c>
      <c r="G4" s="136">
        <v>7</v>
      </c>
      <c r="H4" s="138">
        <v>26</v>
      </c>
      <c r="I4" s="17">
        <f t="shared" si="0"/>
        <v>0</v>
      </c>
      <c r="J4" s="41"/>
      <c r="K4" s="16"/>
      <c r="L4" s="16"/>
      <c r="M4" s="42"/>
      <c r="N4" s="26">
        <f t="shared" si="1"/>
        <v>0</v>
      </c>
      <c r="O4" s="27">
        <f t="shared" si="2"/>
        <v>0</v>
      </c>
      <c r="P4" s="27">
        <f t="shared" si="3"/>
        <v>0</v>
      </c>
      <c r="Q4" s="27">
        <f>G4*M4</f>
        <v>0</v>
      </c>
      <c r="R4" s="27">
        <f t="shared" si="4"/>
        <v>0</v>
      </c>
      <c r="S4" s="27">
        <f>G4*(J4-M4)</f>
        <v>0</v>
      </c>
    </row>
    <row r="5" spans="1:29" ht="24.9" customHeight="1">
      <c r="A5" s="142">
        <v>31</v>
      </c>
      <c r="B5" s="132" t="s">
        <v>64</v>
      </c>
      <c r="C5" s="142">
        <v>8</v>
      </c>
      <c r="D5" s="142">
        <v>3</v>
      </c>
      <c r="E5" s="132" t="s">
        <v>6</v>
      </c>
      <c r="F5" s="31">
        <v>73</v>
      </c>
      <c r="G5" s="137">
        <v>5</v>
      </c>
      <c r="H5" s="139">
        <v>68</v>
      </c>
      <c r="I5" s="30">
        <f t="shared" si="0"/>
        <v>0</v>
      </c>
      <c r="J5" s="39"/>
      <c r="K5" s="10"/>
      <c r="L5" s="10"/>
      <c r="M5" s="40"/>
      <c r="N5" s="18">
        <f t="shared" si="1"/>
        <v>0</v>
      </c>
      <c r="O5" s="7">
        <f t="shared" si="2"/>
        <v>0</v>
      </c>
      <c r="P5" s="7">
        <f t="shared" si="3"/>
        <v>0</v>
      </c>
      <c r="Q5" s="106">
        <f t="shared" ref="Q5:Q6" si="5">G5*M5</f>
        <v>0</v>
      </c>
      <c r="R5" s="7">
        <f t="shared" si="4"/>
        <v>0</v>
      </c>
      <c r="S5" s="106">
        <f t="shared" ref="S5:S6" si="6">G5*(J5-M5)</f>
        <v>0</v>
      </c>
    </row>
    <row r="6" spans="1:29" ht="24.9" customHeight="1">
      <c r="A6" s="142">
        <v>32</v>
      </c>
      <c r="B6" s="132" t="s">
        <v>64</v>
      </c>
      <c r="C6" s="142">
        <v>8</v>
      </c>
      <c r="D6" s="142">
        <v>3</v>
      </c>
      <c r="E6" s="132" t="s">
        <v>8</v>
      </c>
      <c r="F6" s="31">
        <v>31</v>
      </c>
      <c r="G6" s="137">
        <v>7</v>
      </c>
      <c r="H6" s="139">
        <v>24</v>
      </c>
      <c r="I6" s="30">
        <f t="shared" si="0"/>
        <v>0</v>
      </c>
      <c r="J6" s="39"/>
      <c r="K6" s="10"/>
      <c r="L6" s="10"/>
      <c r="M6" s="40"/>
      <c r="N6" s="18">
        <f t="shared" si="1"/>
        <v>0</v>
      </c>
      <c r="O6" s="7">
        <f t="shared" si="2"/>
        <v>0</v>
      </c>
      <c r="P6" s="7">
        <f t="shared" si="3"/>
        <v>0</v>
      </c>
      <c r="Q6" s="106">
        <f t="shared" si="5"/>
        <v>0</v>
      </c>
      <c r="R6" s="7">
        <f t="shared" si="4"/>
        <v>0</v>
      </c>
      <c r="S6" s="106">
        <f t="shared" si="6"/>
        <v>0</v>
      </c>
    </row>
    <row r="7" spans="1:29" ht="24.9" customHeight="1">
      <c r="A7" s="142">
        <v>49</v>
      </c>
      <c r="B7" s="132" t="s">
        <v>64</v>
      </c>
      <c r="C7" s="142">
        <v>9</v>
      </c>
      <c r="D7" s="142">
        <v>5</v>
      </c>
      <c r="E7" s="132" t="s">
        <v>6</v>
      </c>
      <c r="F7" s="49">
        <v>66</v>
      </c>
      <c r="G7" s="1" t="s">
        <v>7</v>
      </c>
      <c r="H7" s="140">
        <v>66</v>
      </c>
      <c r="I7" s="17">
        <f t="shared" si="0"/>
        <v>0</v>
      </c>
      <c r="J7" s="41"/>
      <c r="K7" s="16"/>
      <c r="L7" s="16"/>
      <c r="M7" s="42"/>
      <c r="N7" s="26">
        <f t="shared" si="1"/>
        <v>0</v>
      </c>
      <c r="O7" s="27">
        <f t="shared" si="2"/>
        <v>0</v>
      </c>
      <c r="P7" s="27">
        <f t="shared" si="3"/>
        <v>0</v>
      </c>
      <c r="Q7" s="28" t="s">
        <v>7</v>
      </c>
      <c r="R7" s="27">
        <f t="shared" si="4"/>
        <v>0</v>
      </c>
      <c r="S7" s="28" t="s">
        <v>7</v>
      </c>
    </row>
    <row r="8" spans="1:29" ht="24.9" customHeight="1" thickBot="1">
      <c r="A8" s="142">
        <v>50</v>
      </c>
      <c r="B8" s="132" t="s">
        <v>64</v>
      </c>
      <c r="C8" s="142">
        <v>9</v>
      </c>
      <c r="D8" s="142">
        <v>5</v>
      </c>
      <c r="E8" s="132" t="s">
        <v>8</v>
      </c>
      <c r="F8" s="58">
        <v>24</v>
      </c>
      <c r="G8" s="2" t="s">
        <v>7</v>
      </c>
      <c r="H8" s="141">
        <v>24</v>
      </c>
      <c r="I8" s="17">
        <f t="shared" si="0"/>
        <v>0</v>
      </c>
      <c r="J8" s="43"/>
      <c r="K8" s="44"/>
      <c r="L8" s="44"/>
      <c r="M8" s="45"/>
      <c r="N8" s="26">
        <f t="shared" si="1"/>
        <v>0</v>
      </c>
      <c r="O8" s="27">
        <f t="shared" si="2"/>
        <v>0</v>
      </c>
      <c r="P8" s="27">
        <f t="shared" si="3"/>
        <v>0</v>
      </c>
      <c r="Q8" s="28" t="s">
        <v>7</v>
      </c>
      <c r="R8" s="27">
        <f t="shared" si="4"/>
        <v>0</v>
      </c>
      <c r="S8" s="28" t="s">
        <v>7</v>
      </c>
    </row>
    <row r="9" spans="1:29" s="6" customFormat="1">
      <c r="A9" s="33"/>
      <c r="B9" s="33"/>
      <c r="C9" s="34" t="s">
        <v>25</v>
      </c>
      <c r="D9" s="33"/>
      <c r="E9" s="33"/>
      <c r="F9" s="23"/>
      <c r="G9" s="23"/>
      <c r="H9" s="23"/>
      <c r="I9" s="24"/>
      <c r="J9" s="19"/>
      <c r="K9" s="19"/>
      <c r="L9" s="19"/>
      <c r="M9" s="19"/>
      <c r="N9" s="9">
        <f>SUM(N3:N8)</f>
        <v>0</v>
      </c>
      <c r="O9" s="9">
        <f t="shared" ref="O9:S9" si="7">SUM(O3:O8)</f>
        <v>0</v>
      </c>
      <c r="P9" s="9">
        <f t="shared" si="7"/>
        <v>0</v>
      </c>
      <c r="Q9" s="9">
        <f t="shared" si="7"/>
        <v>0</v>
      </c>
      <c r="R9" s="9">
        <f t="shared" si="7"/>
        <v>0</v>
      </c>
      <c r="S9" s="9">
        <f t="shared" si="7"/>
        <v>0</v>
      </c>
      <c r="T9" s="14"/>
      <c r="U9" s="14"/>
      <c r="V9" s="14"/>
      <c r="W9" s="14"/>
      <c r="X9" s="14"/>
      <c r="Y9" s="14"/>
      <c r="Z9" s="14"/>
      <c r="AA9" s="14"/>
      <c r="AB9" s="14"/>
      <c r="AC9" s="14"/>
    </row>
  </sheetData>
  <sheetProtection sheet="1" objects="1" scenarios="1" selectLockedCells="1"/>
  <mergeCells count="2">
    <mergeCell ref="J1:M1"/>
    <mergeCell ref="A1:H1"/>
  </mergeCells>
  <phoneticPr fontId="2" type="noConversion"/>
  <printOptions horizontalCentered="1"/>
  <pageMargins left="0.35433070866141736" right="0.19685039370078741" top="0.31496062992125984" bottom="0.44" header="0.31496062992125984" footer="0.42"/>
  <pageSetup paperSize="9" scale="85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43"/>
  <sheetViews>
    <sheetView zoomScale="75" workbookViewId="0">
      <pane xSplit="8" ySplit="2" topLeftCell="I24" activePane="bottomRight" state="frozen"/>
      <selection pane="topRight" activeCell="I1" sqref="I1"/>
      <selection pane="bottomLeft" activeCell="A4" sqref="A4"/>
      <selection pane="bottomRight" activeCell="L13" sqref="L13"/>
    </sheetView>
  </sheetViews>
  <sheetFormatPr defaultRowHeight="16.399999999999999"/>
  <cols>
    <col min="1" max="1" width="4.125" style="12" customWidth="1"/>
    <col min="2" max="2" width="17.5" style="12" customWidth="1"/>
    <col min="3" max="3" width="4.375" style="12" customWidth="1"/>
    <col min="4" max="4" width="4.25" style="12" customWidth="1"/>
    <col min="5" max="5" width="5.375" style="12" customWidth="1"/>
    <col min="6" max="8" width="6.5" style="12" customWidth="1"/>
    <col min="9" max="13" width="9" style="11"/>
    <col min="14" max="19" width="14.375" style="12" customWidth="1"/>
    <col min="20" max="29" width="9" style="12"/>
  </cols>
  <sheetData>
    <row r="1" spans="1:19" ht="39.950000000000003">
      <c r="A1" s="171" t="s">
        <v>33</v>
      </c>
      <c r="B1" s="171"/>
      <c r="C1" s="171"/>
      <c r="D1" s="171"/>
      <c r="E1" s="171"/>
      <c r="F1" s="171"/>
      <c r="G1" s="171"/>
      <c r="H1" s="171"/>
      <c r="I1" s="135"/>
      <c r="J1" s="168" t="s">
        <v>20</v>
      </c>
      <c r="K1" s="168"/>
      <c r="L1" s="168"/>
      <c r="M1" s="168"/>
      <c r="N1" s="89"/>
      <c r="O1" s="90"/>
      <c r="P1" s="89" t="s">
        <v>43</v>
      </c>
      <c r="Q1" s="90"/>
      <c r="R1" s="90"/>
      <c r="S1" s="90"/>
    </row>
    <row r="2" spans="1:19" ht="78.05" customHeight="1" thickBot="1">
      <c r="A2" s="91" t="s">
        <v>0</v>
      </c>
      <c r="B2" s="8" t="s">
        <v>1</v>
      </c>
      <c r="C2" s="20" t="s">
        <v>2</v>
      </c>
      <c r="D2" s="20" t="s">
        <v>3</v>
      </c>
      <c r="E2" s="20" t="s">
        <v>4</v>
      </c>
      <c r="F2" s="20" t="s">
        <v>15</v>
      </c>
      <c r="G2" s="20" t="s">
        <v>5</v>
      </c>
      <c r="H2" s="38" t="s">
        <v>16</v>
      </c>
      <c r="I2" s="105" t="s">
        <v>29</v>
      </c>
      <c r="J2" s="105" t="s">
        <v>32</v>
      </c>
      <c r="K2" s="105" t="s">
        <v>31</v>
      </c>
      <c r="L2" s="105" t="s">
        <v>19</v>
      </c>
      <c r="M2" s="105" t="s">
        <v>17</v>
      </c>
      <c r="N2" s="36" t="s">
        <v>35</v>
      </c>
      <c r="O2" s="37" t="s">
        <v>36</v>
      </c>
      <c r="P2" s="37" t="s">
        <v>53</v>
      </c>
      <c r="Q2" s="37" t="s">
        <v>55</v>
      </c>
      <c r="R2" s="37" t="s">
        <v>57</v>
      </c>
      <c r="S2" s="37" t="s">
        <v>59</v>
      </c>
    </row>
    <row r="3" spans="1:19" ht="16.55" customHeight="1" thickTop="1">
      <c r="A3" s="1">
        <v>1</v>
      </c>
      <c r="B3" s="1" t="s">
        <v>61</v>
      </c>
      <c r="C3" s="1">
        <v>7</v>
      </c>
      <c r="D3" s="1">
        <v>1</v>
      </c>
      <c r="E3" s="1" t="s">
        <v>6</v>
      </c>
      <c r="F3" s="1">
        <v>87</v>
      </c>
      <c r="G3" s="3">
        <v>6</v>
      </c>
      <c r="H3" s="4">
        <v>81</v>
      </c>
      <c r="I3" s="17">
        <f>J3+K3</f>
        <v>0</v>
      </c>
      <c r="J3" s="60"/>
      <c r="K3" s="61"/>
      <c r="L3" s="61"/>
      <c r="M3" s="62"/>
      <c r="N3" s="26">
        <f>F3*J3+F3*L3</f>
        <v>0</v>
      </c>
      <c r="O3" s="27">
        <f>F3*L3</f>
        <v>0</v>
      </c>
      <c r="P3" s="27">
        <f>H3*M3</f>
        <v>0</v>
      </c>
      <c r="Q3" s="27">
        <f>G3*M3</f>
        <v>0</v>
      </c>
      <c r="R3" s="27">
        <f>H3*(J3-M3)</f>
        <v>0</v>
      </c>
      <c r="S3" s="27">
        <f t="shared" ref="S3:S9" si="0">G3*(J3-M3)</f>
        <v>0</v>
      </c>
    </row>
    <row r="4" spans="1:19">
      <c r="A4" s="1">
        <v>2</v>
      </c>
      <c r="B4" s="1" t="s">
        <v>61</v>
      </c>
      <c r="C4" s="1">
        <v>7</v>
      </c>
      <c r="D4" s="1">
        <v>1</v>
      </c>
      <c r="E4" s="1" t="s">
        <v>8</v>
      </c>
      <c r="F4" s="1">
        <v>50</v>
      </c>
      <c r="G4" s="3">
        <v>11</v>
      </c>
      <c r="H4" s="4">
        <v>39</v>
      </c>
      <c r="I4" s="17">
        <f t="shared" ref="I4:I42" si="1">J4+K4</f>
        <v>0</v>
      </c>
      <c r="J4" s="41"/>
      <c r="K4" s="16"/>
      <c r="L4" s="16"/>
      <c r="M4" s="42"/>
      <c r="N4" s="26">
        <f t="shared" ref="N4:N40" si="2">F4*J4+F4*L4</f>
        <v>0</v>
      </c>
      <c r="O4" s="27">
        <f t="shared" ref="O4:O40" si="3">F4*L4</f>
        <v>0</v>
      </c>
      <c r="P4" s="27">
        <f t="shared" ref="P4:P40" si="4">H4*M4</f>
        <v>0</v>
      </c>
      <c r="Q4" s="27">
        <f t="shared" ref="Q4:Q9" si="5">G4*M4</f>
        <v>0</v>
      </c>
      <c r="R4" s="27">
        <f t="shared" ref="R4:R40" si="6">H4*(J4-M4)</f>
        <v>0</v>
      </c>
      <c r="S4" s="27">
        <f t="shared" si="0"/>
        <v>0</v>
      </c>
    </row>
    <row r="5" spans="1:19">
      <c r="A5" s="1">
        <v>3</v>
      </c>
      <c r="B5" s="1" t="s">
        <v>9</v>
      </c>
      <c r="C5" s="1">
        <v>7</v>
      </c>
      <c r="D5" s="1">
        <v>1</v>
      </c>
      <c r="E5" s="1" t="s">
        <v>6</v>
      </c>
      <c r="F5" s="1">
        <v>85</v>
      </c>
      <c r="G5" s="3">
        <v>6</v>
      </c>
      <c r="H5" s="4">
        <v>79</v>
      </c>
      <c r="I5" s="17">
        <f t="shared" si="1"/>
        <v>0</v>
      </c>
      <c r="J5" s="41"/>
      <c r="K5" s="16"/>
      <c r="L5" s="16"/>
      <c r="M5" s="42"/>
      <c r="N5" s="26">
        <f t="shared" si="2"/>
        <v>0</v>
      </c>
      <c r="O5" s="27">
        <f t="shared" si="3"/>
        <v>0</v>
      </c>
      <c r="P5" s="27">
        <f t="shared" si="4"/>
        <v>0</v>
      </c>
      <c r="Q5" s="27">
        <f t="shared" si="5"/>
        <v>0</v>
      </c>
      <c r="R5" s="27">
        <f t="shared" si="6"/>
        <v>0</v>
      </c>
      <c r="S5" s="27">
        <f t="shared" si="0"/>
        <v>0</v>
      </c>
    </row>
    <row r="6" spans="1:19">
      <c r="A6" s="1">
        <v>4</v>
      </c>
      <c r="B6" s="1" t="s">
        <v>9</v>
      </c>
      <c r="C6" s="1">
        <v>7</v>
      </c>
      <c r="D6" s="1">
        <v>1</v>
      </c>
      <c r="E6" s="1" t="s">
        <v>8</v>
      </c>
      <c r="F6" s="1">
        <v>30</v>
      </c>
      <c r="G6" s="3">
        <v>7</v>
      </c>
      <c r="H6" s="4">
        <v>23</v>
      </c>
      <c r="I6" s="17">
        <f t="shared" si="1"/>
        <v>0</v>
      </c>
      <c r="J6" s="41"/>
      <c r="K6" s="16"/>
      <c r="L6" s="16"/>
      <c r="M6" s="42"/>
      <c r="N6" s="26">
        <f t="shared" si="2"/>
        <v>0</v>
      </c>
      <c r="O6" s="27">
        <f t="shared" si="3"/>
        <v>0</v>
      </c>
      <c r="P6" s="27">
        <f t="shared" si="4"/>
        <v>0</v>
      </c>
      <c r="Q6" s="27">
        <f t="shared" si="5"/>
        <v>0</v>
      </c>
      <c r="R6" s="27">
        <f t="shared" si="6"/>
        <v>0</v>
      </c>
      <c r="S6" s="27">
        <f t="shared" si="0"/>
        <v>0</v>
      </c>
    </row>
    <row r="7" spans="1:19">
      <c r="A7" s="1">
        <v>5</v>
      </c>
      <c r="B7" s="1" t="s">
        <v>10</v>
      </c>
      <c r="C7" s="1">
        <v>7</v>
      </c>
      <c r="D7" s="1">
        <v>1</v>
      </c>
      <c r="E7" s="1" t="s">
        <v>6</v>
      </c>
      <c r="F7" s="1">
        <v>122</v>
      </c>
      <c r="G7" s="3">
        <v>9</v>
      </c>
      <c r="H7" s="4">
        <v>113</v>
      </c>
      <c r="I7" s="17">
        <f t="shared" si="1"/>
        <v>0</v>
      </c>
      <c r="J7" s="41"/>
      <c r="K7" s="16"/>
      <c r="L7" s="16"/>
      <c r="M7" s="42"/>
      <c r="N7" s="26">
        <f t="shared" si="2"/>
        <v>0</v>
      </c>
      <c r="O7" s="27">
        <f t="shared" si="3"/>
        <v>0</v>
      </c>
      <c r="P7" s="27">
        <f t="shared" si="4"/>
        <v>0</v>
      </c>
      <c r="Q7" s="27">
        <f t="shared" si="5"/>
        <v>0</v>
      </c>
      <c r="R7" s="27">
        <f t="shared" si="6"/>
        <v>0</v>
      </c>
      <c r="S7" s="27">
        <f t="shared" si="0"/>
        <v>0</v>
      </c>
    </row>
    <row r="8" spans="1:19">
      <c r="A8" s="1">
        <v>6</v>
      </c>
      <c r="B8" s="1" t="s">
        <v>10</v>
      </c>
      <c r="C8" s="1">
        <v>7</v>
      </c>
      <c r="D8" s="1">
        <v>1</v>
      </c>
      <c r="E8" s="1" t="s">
        <v>8</v>
      </c>
      <c r="F8" s="1">
        <v>47</v>
      </c>
      <c r="G8" s="3">
        <v>10</v>
      </c>
      <c r="H8" s="4">
        <v>37</v>
      </c>
      <c r="I8" s="17">
        <f t="shared" si="1"/>
        <v>0</v>
      </c>
      <c r="J8" s="41"/>
      <c r="K8" s="16"/>
      <c r="L8" s="16"/>
      <c r="M8" s="42"/>
      <c r="N8" s="26">
        <f t="shared" si="2"/>
        <v>0</v>
      </c>
      <c r="O8" s="27">
        <f t="shared" si="3"/>
        <v>0</v>
      </c>
      <c r="P8" s="27">
        <f t="shared" si="4"/>
        <v>0</v>
      </c>
      <c r="Q8" s="27">
        <f t="shared" si="5"/>
        <v>0</v>
      </c>
      <c r="R8" s="27">
        <f t="shared" si="6"/>
        <v>0</v>
      </c>
      <c r="S8" s="27">
        <f t="shared" si="0"/>
        <v>0</v>
      </c>
    </row>
    <row r="9" spans="1:19">
      <c r="A9" s="1">
        <v>7</v>
      </c>
      <c r="B9" s="1" t="s">
        <v>62</v>
      </c>
      <c r="C9" s="1">
        <v>7</v>
      </c>
      <c r="D9" s="1">
        <v>1</v>
      </c>
      <c r="E9" s="1" t="s">
        <v>6</v>
      </c>
      <c r="F9" s="1">
        <v>76</v>
      </c>
      <c r="G9" s="3">
        <v>5</v>
      </c>
      <c r="H9" s="4">
        <v>71</v>
      </c>
      <c r="I9" s="17">
        <f t="shared" si="1"/>
        <v>0</v>
      </c>
      <c r="J9" s="41"/>
      <c r="K9" s="16"/>
      <c r="L9" s="16"/>
      <c r="M9" s="42"/>
      <c r="N9" s="26">
        <f t="shared" si="2"/>
        <v>0</v>
      </c>
      <c r="O9" s="27">
        <f t="shared" si="3"/>
        <v>0</v>
      </c>
      <c r="P9" s="27">
        <f t="shared" si="4"/>
        <v>0</v>
      </c>
      <c r="Q9" s="27">
        <f t="shared" si="5"/>
        <v>0</v>
      </c>
      <c r="R9" s="27">
        <f t="shared" si="6"/>
        <v>0</v>
      </c>
      <c r="S9" s="27">
        <f t="shared" si="0"/>
        <v>0</v>
      </c>
    </row>
    <row r="10" spans="1:19">
      <c r="A10" s="1">
        <v>8</v>
      </c>
      <c r="B10" s="1" t="s">
        <v>62</v>
      </c>
      <c r="C10" s="1">
        <v>7</v>
      </c>
      <c r="D10" s="1">
        <v>1</v>
      </c>
      <c r="E10" s="1" t="s">
        <v>8</v>
      </c>
      <c r="F10" s="1">
        <v>38</v>
      </c>
      <c r="G10" s="3">
        <v>8</v>
      </c>
      <c r="H10" s="4">
        <v>30</v>
      </c>
      <c r="I10" s="17">
        <f t="shared" si="1"/>
        <v>0</v>
      </c>
      <c r="J10" s="41"/>
      <c r="K10" s="16"/>
      <c r="L10" s="16"/>
      <c r="M10" s="42"/>
      <c r="N10" s="26">
        <f t="shared" ref="N10:N15" si="7">F10*J10+F10*L10</f>
        <v>0</v>
      </c>
      <c r="O10" s="27">
        <f t="shared" ref="O10:O15" si="8">F10*L10</f>
        <v>0</v>
      </c>
      <c r="P10" s="27">
        <f t="shared" ref="P10:P15" si="9">H10*M10</f>
        <v>0</v>
      </c>
      <c r="Q10" s="27">
        <f t="shared" ref="Q10:Q32" si="10">G10*M10</f>
        <v>0</v>
      </c>
      <c r="R10" s="27">
        <f t="shared" ref="R10:R15" si="11">H10*(J10-M10)</f>
        <v>0</v>
      </c>
      <c r="S10" s="27">
        <f t="shared" ref="S10:S32" si="12">G10*(J10-M10)</f>
        <v>0</v>
      </c>
    </row>
    <row r="11" spans="1:19">
      <c r="A11" s="1">
        <v>9</v>
      </c>
      <c r="B11" s="1" t="s">
        <v>11</v>
      </c>
      <c r="C11" s="1">
        <v>7</v>
      </c>
      <c r="D11" s="1">
        <v>1</v>
      </c>
      <c r="E11" s="1" t="s">
        <v>6</v>
      </c>
      <c r="F11" s="1">
        <v>82</v>
      </c>
      <c r="G11" s="3">
        <v>6</v>
      </c>
      <c r="H11" s="4">
        <v>76</v>
      </c>
      <c r="I11" s="17">
        <f t="shared" si="1"/>
        <v>0</v>
      </c>
      <c r="J11" s="41"/>
      <c r="K11" s="16"/>
      <c r="L11" s="16"/>
      <c r="M11" s="42"/>
      <c r="N11" s="26">
        <f t="shared" si="7"/>
        <v>0</v>
      </c>
      <c r="O11" s="27">
        <f t="shared" si="8"/>
        <v>0</v>
      </c>
      <c r="P11" s="27">
        <f t="shared" si="9"/>
        <v>0</v>
      </c>
      <c r="Q11" s="27">
        <f t="shared" si="10"/>
        <v>0</v>
      </c>
      <c r="R11" s="27">
        <f t="shared" si="11"/>
        <v>0</v>
      </c>
      <c r="S11" s="27">
        <f t="shared" si="12"/>
        <v>0</v>
      </c>
    </row>
    <row r="12" spans="1:19">
      <c r="A12" s="1">
        <v>10</v>
      </c>
      <c r="B12" s="1" t="s">
        <v>11</v>
      </c>
      <c r="C12" s="1">
        <v>7</v>
      </c>
      <c r="D12" s="1">
        <v>1</v>
      </c>
      <c r="E12" s="1" t="s">
        <v>8</v>
      </c>
      <c r="F12" s="1">
        <v>32</v>
      </c>
      <c r="G12" s="3">
        <v>7</v>
      </c>
      <c r="H12" s="4">
        <v>25</v>
      </c>
      <c r="I12" s="17">
        <f t="shared" si="1"/>
        <v>0</v>
      </c>
      <c r="J12" s="41"/>
      <c r="K12" s="16"/>
      <c r="L12" s="16"/>
      <c r="M12" s="42"/>
      <c r="N12" s="26">
        <f t="shared" si="7"/>
        <v>0</v>
      </c>
      <c r="O12" s="27">
        <f t="shared" si="8"/>
        <v>0</v>
      </c>
      <c r="P12" s="27">
        <f t="shared" si="9"/>
        <v>0</v>
      </c>
      <c r="Q12" s="27">
        <f t="shared" si="10"/>
        <v>0</v>
      </c>
      <c r="R12" s="27">
        <f t="shared" si="11"/>
        <v>0</v>
      </c>
      <c r="S12" s="27">
        <f t="shared" si="12"/>
        <v>0</v>
      </c>
    </row>
    <row r="13" spans="1:19">
      <c r="A13" s="1">
        <v>11</v>
      </c>
      <c r="B13" s="1" t="s">
        <v>12</v>
      </c>
      <c r="C13" s="1">
        <v>7</v>
      </c>
      <c r="D13" s="1">
        <v>1</v>
      </c>
      <c r="E13" s="1" t="s">
        <v>6</v>
      </c>
      <c r="F13" s="1">
        <v>49</v>
      </c>
      <c r="G13" s="3">
        <v>3</v>
      </c>
      <c r="H13" s="4">
        <v>46</v>
      </c>
      <c r="I13" s="17">
        <f t="shared" si="1"/>
        <v>0</v>
      </c>
      <c r="J13" s="41"/>
      <c r="K13" s="16"/>
      <c r="L13" s="16"/>
      <c r="M13" s="42"/>
      <c r="N13" s="26">
        <f t="shared" si="7"/>
        <v>0</v>
      </c>
      <c r="O13" s="27">
        <f t="shared" si="8"/>
        <v>0</v>
      </c>
      <c r="P13" s="27">
        <f t="shared" si="9"/>
        <v>0</v>
      </c>
      <c r="Q13" s="27">
        <f t="shared" si="10"/>
        <v>0</v>
      </c>
      <c r="R13" s="27">
        <f t="shared" si="11"/>
        <v>0</v>
      </c>
      <c r="S13" s="27">
        <f t="shared" si="12"/>
        <v>0</v>
      </c>
    </row>
    <row r="14" spans="1:19">
      <c r="A14" s="1">
        <v>13</v>
      </c>
      <c r="B14" s="1" t="s">
        <v>64</v>
      </c>
      <c r="C14" s="1">
        <v>7</v>
      </c>
      <c r="D14" s="1">
        <v>1</v>
      </c>
      <c r="E14" s="1" t="s">
        <v>6</v>
      </c>
      <c r="F14" s="1">
        <v>72</v>
      </c>
      <c r="G14" s="3">
        <v>5</v>
      </c>
      <c r="H14" s="4">
        <v>67</v>
      </c>
      <c r="I14" s="17">
        <f t="shared" si="1"/>
        <v>0</v>
      </c>
      <c r="J14" s="41"/>
      <c r="K14" s="16"/>
      <c r="L14" s="16"/>
      <c r="M14" s="42"/>
      <c r="N14" s="26">
        <f t="shared" si="7"/>
        <v>0</v>
      </c>
      <c r="O14" s="27">
        <f t="shared" si="8"/>
        <v>0</v>
      </c>
      <c r="P14" s="27">
        <f t="shared" si="9"/>
        <v>0</v>
      </c>
      <c r="Q14" s="27">
        <f t="shared" si="10"/>
        <v>0</v>
      </c>
      <c r="R14" s="27">
        <f t="shared" si="11"/>
        <v>0</v>
      </c>
      <c r="S14" s="27">
        <f t="shared" si="12"/>
        <v>0</v>
      </c>
    </row>
    <row r="15" spans="1:19">
      <c r="A15" s="1">
        <v>14</v>
      </c>
      <c r="B15" s="1" t="s">
        <v>64</v>
      </c>
      <c r="C15" s="1">
        <v>7</v>
      </c>
      <c r="D15" s="1">
        <v>1</v>
      </c>
      <c r="E15" s="1" t="s">
        <v>8</v>
      </c>
      <c r="F15" s="1">
        <v>27</v>
      </c>
      <c r="G15" s="3">
        <v>6</v>
      </c>
      <c r="H15" s="4">
        <v>21</v>
      </c>
      <c r="I15" s="17">
        <f t="shared" si="1"/>
        <v>0</v>
      </c>
      <c r="J15" s="41"/>
      <c r="K15" s="16"/>
      <c r="L15" s="16"/>
      <c r="M15" s="42"/>
      <c r="N15" s="26">
        <f t="shared" si="7"/>
        <v>0</v>
      </c>
      <c r="O15" s="27">
        <f t="shared" si="8"/>
        <v>0</v>
      </c>
      <c r="P15" s="27">
        <f t="shared" si="9"/>
        <v>0</v>
      </c>
      <c r="Q15" s="27">
        <f t="shared" si="10"/>
        <v>0</v>
      </c>
      <c r="R15" s="27">
        <f t="shared" si="11"/>
        <v>0</v>
      </c>
      <c r="S15" s="27">
        <f t="shared" si="12"/>
        <v>0</v>
      </c>
    </row>
    <row r="16" spans="1:19">
      <c r="A16" s="144">
        <v>15</v>
      </c>
      <c r="B16" s="144" t="s">
        <v>65</v>
      </c>
      <c r="C16" s="144">
        <v>7</v>
      </c>
      <c r="D16" s="144">
        <v>1</v>
      </c>
      <c r="E16" s="144" t="s">
        <v>6</v>
      </c>
      <c r="F16" s="144">
        <v>88</v>
      </c>
      <c r="G16" s="145">
        <v>6</v>
      </c>
      <c r="H16" s="146">
        <v>82</v>
      </c>
      <c r="I16" s="17">
        <f t="shared" si="1"/>
        <v>0</v>
      </c>
      <c r="J16" s="41"/>
      <c r="K16" s="16"/>
      <c r="L16" s="16"/>
      <c r="M16" s="42"/>
      <c r="N16" s="26">
        <f t="shared" si="2"/>
        <v>0</v>
      </c>
      <c r="O16" s="27">
        <f t="shared" si="3"/>
        <v>0</v>
      </c>
      <c r="P16" s="27">
        <f t="shared" si="4"/>
        <v>0</v>
      </c>
      <c r="Q16" s="147">
        <f t="shared" si="10"/>
        <v>0</v>
      </c>
      <c r="R16" s="27">
        <f t="shared" si="6"/>
        <v>0</v>
      </c>
      <c r="S16" s="147">
        <f t="shared" si="12"/>
        <v>0</v>
      </c>
    </row>
    <row r="17" spans="1:19">
      <c r="A17" s="144">
        <v>16</v>
      </c>
      <c r="B17" s="144" t="s">
        <v>65</v>
      </c>
      <c r="C17" s="144">
        <v>7</v>
      </c>
      <c r="D17" s="144">
        <v>1</v>
      </c>
      <c r="E17" s="144" t="s">
        <v>8</v>
      </c>
      <c r="F17" s="144">
        <v>17</v>
      </c>
      <c r="G17" s="145">
        <v>4</v>
      </c>
      <c r="H17" s="146">
        <v>13</v>
      </c>
      <c r="I17" s="17">
        <f t="shared" si="1"/>
        <v>0</v>
      </c>
      <c r="J17" s="41"/>
      <c r="K17" s="16"/>
      <c r="L17" s="16"/>
      <c r="M17" s="42"/>
      <c r="N17" s="26">
        <f t="shared" si="2"/>
        <v>0</v>
      </c>
      <c r="O17" s="27">
        <f t="shared" si="3"/>
        <v>0</v>
      </c>
      <c r="P17" s="27">
        <f t="shared" si="4"/>
        <v>0</v>
      </c>
      <c r="Q17" s="147">
        <f t="shared" si="10"/>
        <v>0</v>
      </c>
      <c r="R17" s="27">
        <f t="shared" si="6"/>
        <v>0</v>
      </c>
      <c r="S17" s="147">
        <f t="shared" si="12"/>
        <v>0</v>
      </c>
    </row>
    <row r="18" spans="1:19">
      <c r="A18" s="66">
        <v>19</v>
      </c>
      <c r="B18" s="66" t="s">
        <v>61</v>
      </c>
      <c r="C18" s="66">
        <v>8</v>
      </c>
      <c r="D18" s="66">
        <v>3</v>
      </c>
      <c r="E18" s="66" t="s">
        <v>6</v>
      </c>
      <c r="F18" s="66">
        <v>75</v>
      </c>
      <c r="G18" s="130">
        <v>5</v>
      </c>
      <c r="H18" s="131">
        <v>70</v>
      </c>
      <c r="I18" s="30">
        <f t="shared" si="1"/>
        <v>0</v>
      </c>
      <c r="J18" s="39"/>
      <c r="K18" s="10"/>
      <c r="L18" s="10"/>
      <c r="M18" s="40"/>
      <c r="N18" s="18">
        <f t="shared" ref="N18:N24" si="13">F18*J18+F18*L18</f>
        <v>0</v>
      </c>
      <c r="O18" s="7">
        <f t="shared" ref="O18:O24" si="14">F18*L18</f>
        <v>0</v>
      </c>
      <c r="P18" s="7">
        <f t="shared" ref="P18:P24" si="15">H18*M18</f>
        <v>0</v>
      </c>
      <c r="Q18" s="134">
        <f t="shared" si="10"/>
        <v>0</v>
      </c>
      <c r="R18" s="7">
        <f t="shared" ref="R18:R24" si="16">H18*(J18-M18)</f>
        <v>0</v>
      </c>
      <c r="S18" s="134">
        <f t="shared" si="12"/>
        <v>0</v>
      </c>
    </row>
    <row r="19" spans="1:19">
      <c r="A19" s="66">
        <v>20</v>
      </c>
      <c r="B19" s="66" t="s">
        <v>61</v>
      </c>
      <c r="C19" s="66">
        <v>8</v>
      </c>
      <c r="D19" s="66">
        <v>3</v>
      </c>
      <c r="E19" s="66" t="s">
        <v>8</v>
      </c>
      <c r="F19" s="66">
        <v>41</v>
      </c>
      <c r="G19" s="130">
        <v>9</v>
      </c>
      <c r="H19" s="131">
        <v>32</v>
      </c>
      <c r="I19" s="30">
        <f t="shared" si="1"/>
        <v>0</v>
      </c>
      <c r="J19" s="39"/>
      <c r="K19" s="10"/>
      <c r="L19" s="10"/>
      <c r="M19" s="40"/>
      <c r="N19" s="18">
        <f t="shared" si="13"/>
        <v>0</v>
      </c>
      <c r="O19" s="7">
        <f t="shared" si="14"/>
        <v>0</v>
      </c>
      <c r="P19" s="7">
        <f t="shared" si="15"/>
        <v>0</v>
      </c>
      <c r="Q19" s="134">
        <f t="shared" si="10"/>
        <v>0</v>
      </c>
      <c r="R19" s="7">
        <f t="shared" si="16"/>
        <v>0</v>
      </c>
      <c r="S19" s="134">
        <f t="shared" si="12"/>
        <v>0</v>
      </c>
    </row>
    <row r="20" spans="1:19">
      <c r="A20" s="66">
        <v>21</v>
      </c>
      <c r="B20" s="66" t="s">
        <v>9</v>
      </c>
      <c r="C20" s="66">
        <v>8</v>
      </c>
      <c r="D20" s="66">
        <v>3</v>
      </c>
      <c r="E20" s="66" t="s">
        <v>6</v>
      </c>
      <c r="F20" s="66">
        <v>114</v>
      </c>
      <c r="G20" s="130">
        <v>8</v>
      </c>
      <c r="H20" s="131">
        <v>106</v>
      </c>
      <c r="I20" s="30">
        <f t="shared" si="1"/>
        <v>0</v>
      </c>
      <c r="J20" s="39"/>
      <c r="K20" s="10"/>
      <c r="L20" s="10"/>
      <c r="M20" s="40"/>
      <c r="N20" s="18">
        <f t="shared" si="13"/>
        <v>0</v>
      </c>
      <c r="O20" s="7">
        <f t="shared" si="14"/>
        <v>0</v>
      </c>
      <c r="P20" s="7">
        <f t="shared" si="15"/>
        <v>0</v>
      </c>
      <c r="Q20" s="134">
        <f t="shared" si="10"/>
        <v>0</v>
      </c>
      <c r="R20" s="7">
        <f t="shared" si="16"/>
        <v>0</v>
      </c>
      <c r="S20" s="134">
        <f t="shared" si="12"/>
        <v>0</v>
      </c>
    </row>
    <row r="21" spans="1:19">
      <c r="A21" s="66">
        <v>22</v>
      </c>
      <c r="B21" s="66" t="s">
        <v>9</v>
      </c>
      <c r="C21" s="66">
        <v>8</v>
      </c>
      <c r="D21" s="66">
        <v>3</v>
      </c>
      <c r="E21" s="66" t="s">
        <v>8</v>
      </c>
      <c r="F21" s="66">
        <v>42</v>
      </c>
      <c r="G21" s="130">
        <v>9</v>
      </c>
      <c r="H21" s="131">
        <v>33</v>
      </c>
      <c r="I21" s="30">
        <f t="shared" si="1"/>
        <v>0</v>
      </c>
      <c r="J21" s="39"/>
      <c r="K21" s="10"/>
      <c r="L21" s="10"/>
      <c r="M21" s="40"/>
      <c r="N21" s="18">
        <f t="shared" si="13"/>
        <v>0</v>
      </c>
      <c r="O21" s="7">
        <f t="shared" si="14"/>
        <v>0</v>
      </c>
      <c r="P21" s="7">
        <f t="shared" si="15"/>
        <v>0</v>
      </c>
      <c r="Q21" s="134">
        <f t="shared" si="10"/>
        <v>0</v>
      </c>
      <c r="R21" s="7">
        <f t="shared" si="16"/>
        <v>0</v>
      </c>
      <c r="S21" s="134">
        <f t="shared" si="12"/>
        <v>0</v>
      </c>
    </row>
    <row r="22" spans="1:19">
      <c r="A22" s="66">
        <v>23</v>
      </c>
      <c r="B22" s="66" t="s">
        <v>10</v>
      </c>
      <c r="C22" s="66">
        <v>8</v>
      </c>
      <c r="D22" s="66">
        <v>3</v>
      </c>
      <c r="E22" s="66" t="s">
        <v>6</v>
      </c>
      <c r="F22" s="66">
        <v>125</v>
      </c>
      <c r="G22" s="130">
        <v>9</v>
      </c>
      <c r="H22" s="131">
        <v>116</v>
      </c>
      <c r="I22" s="30">
        <f t="shared" si="1"/>
        <v>0</v>
      </c>
      <c r="J22" s="39"/>
      <c r="K22" s="10"/>
      <c r="L22" s="10"/>
      <c r="M22" s="40"/>
      <c r="N22" s="18">
        <f t="shared" si="13"/>
        <v>0</v>
      </c>
      <c r="O22" s="7">
        <f t="shared" si="14"/>
        <v>0</v>
      </c>
      <c r="P22" s="7">
        <f t="shared" si="15"/>
        <v>0</v>
      </c>
      <c r="Q22" s="134">
        <f t="shared" si="10"/>
        <v>0</v>
      </c>
      <c r="R22" s="7">
        <f t="shared" si="16"/>
        <v>0</v>
      </c>
      <c r="S22" s="134">
        <f t="shared" si="12"/>
        <v>0</v>
      </c>
    </row>
    <row r="23" spans="1:19">
      <c r="A23" s="66">
        <v>24</v>
      </c>
      <c r="B23" s="66" t="s">
        <v>10</v>
      </c>
      <c r="C23" s="66">
        <v>8</v>
      </c>
      <c r="D23" s="66">
        <v>3</v>
      </c>
      <c r="E23" s="66" t="s">
        <v>8</v>
      </c>
      <c r="F23" s="66">
        <v>44</v>
      </c>
      <c r="G23" s="130">
        <v>9</v>
      </c>
      <c r="H23" s="131">
        <v>35</v>
      </c>
      <c r="I23" s="30">
        <f t="shared" si="1"/>
        <v>0</v>
      </c>
      <c r="J23" s="39"/>
      <c r="K23" s="10"/>
      <c r="L23" s="10"/>
      <c r="M23" s="40"/>
      <c r="N23" s="18">
        <f t="shared" si="13"/>
        <v>0</v>
      </c>
      <c r="O23" s="7">
        <f t="shared" si="14"/>
        <v>0</v>
      </c>
      <c r="P23" s="7">
        <f t="shared" si="15"/>
        <v>0</v>
      </c>
      <c r="Q23" s="134">
        <f t="shared" si="10"/>
        <v>0</v>
      </c>
      <c r="R23" s="7">
        <f t="shared" si="16"/>
        <v>0</v>
      </c>
      <c r="S23" s="134">
        <f t="shared" si="12"/>
        <v>0</v>
      </c>
    </row>
    <row r="24" spans="1:19">
      <c r="A24" s="66">
        <v>25</v>
      </c>
      <c r="B24" s="66" t="s">
        <v>62</v>
      </c>
      <c r="C24" s="66">
        <v>8</v>
      </c>
      <c r="D24" s="66">
        <v>3</v>
      </c>
      <c r="E24" s="66" t="s">
        <v>6</v>
      </c>
      <c r="F24" s="66">
        <v>126</v>
      </c>
      <c r="G24" s="130">
        <v>9</v>
      </c>
      <c r="H24" s="131">
        <v>117</v>
      </c>
      <c r="I24" s="30">
        <f t="shared" si="1"/>
        <v>0</v>
      </c>
      <c r="J24" s="39"/>
      <c r="K24" s="10"/>
      <c r="L24" s="10"/>
      <c r="M24" s="40"/>
      <c r="N24" s="18">
        <f t="shared" si="13"/>
        <v>0</v>
      </c>
      <c r="O24" s="7">
        <f t="shared" si="14"/>
        <v>0</v>
      </c>
      <c r="P24" s="7">
        <f t="shared" si="15"/>
        <v>0</v>
      </c>
      <c r="Q24" s="134">
        <f t="shared" si="10"/>
        <v>0</v>
      </c>
      <c r="R24" s="7">
        <f t="shared" si="16"/>
        <v>0</v>
      </c>
      <c r="S24" s="134">
        <f t="shared" si="12"/>
        <v>0</v>
      </c>
    </row>
    <row r="25" spans="1:19">
      <c r="A25" s="66">
        <v>26</v>
      </c>
      <c r="B25" s="66" t="s">
        <v>62</v>
      </c>
      <c r="C25" s="66">
        <v>8</v>
      </c>
      <c r="D25" s="66">
        <v>3</v>
      </c>
      <c r="E25" s="66" t="s">
        <v>8</v>
      </c>
      <c r="F25" s="66">
        <v>48</v>
      </c>
      <c r="G25" s="130">
        <v>10</v>
      </c>
      <c r="H25" s="131">
        <v>38</v>
      </c>
      <c r="I25" s="30">
        <f t="shared" si="1"/>
        <v>0</v>
      </c>
      <c r="J25" s="39"/>
      <c r="K25" s="10"/>
      <c r="L25" s="10"/>
      <c r="M25" s="40"/>
      <c r="N25" s="18">
        <f t="shared" si="2"/>
        <v>0</v>
      </c>
      <c r="O25" s="7">
        <f t="shared" si="3"/>
        <v>0</v>
      </c>
      <c r="P25" s="7">
        <f t="shared" si="4"/>
        <v>0</v>
      </c>
      <c r="Q25" s="134">
        <f t="shared" si="10"/>
        <v>0</v>
      </c>
      <c r="R25" s="7">
        <f t="shared" si="6"/>
        <v>0</v>
      </c>
      <c r="S25" s="134">
        <f t="shared" si="12"/>
        <v>0</v>
      </c>
    </row>
    <row r="26" spans="1:19">
      <c r="A26" s="66">
        <v>27</v>
      </c>
      <c r="B26" s="66" t="s">
        <v>11</v>
      </c>
      <c r="C26" s="66">
        <v>8</v>
      </c>
      <c r="D26" s="66">
        <v>3</v>
      </c>
      <c r="E26" s="66" t="s">
        <v>6</v>
      </c>
      <c r="F26" s="66">
        <v>100</v>
      </c>
      <c r="G26" s="130">
        <v>7</v>
      </c>
      <c r="H26" s="131">
        <v>93</v>
      </c>
      <c r="I26" s="30">
        <f t="shared" si="1"/>
        <v>0</v>
      </c>
      <c r="J26" s="39"/>
      <c r="K26" s="10"/>
      <c r="L26" s="10"/>
      <c r="M26" s="40"/>
      <c r="N26" s="18">
        <f t="shared" si="2"/>
        <v>0</v>
      </c>
      <c r="O26" s="7">
        <f t="shared" si="3"/>
        <v>0</v>
      </c>
      <c r="P26" s="7">
        <f t="shared" si="4"/>
        <v>0</v>
      </c>
      <c r="Q26" s="134">
        <f t="shared" si="10"/>
        <v>0</v>
      </c>
      <c r="R26" s="7">
        <f t="shared" si="6"/>
        <v>0</v>
      </c>
      <c r="S26" s="134">
        <f t="shared" si="12"/>
        <v>0</v>
      </c>
    </row>
    <row r="27" spans="1:19">
      <c r="A27" s="66">
        <v>28</v>
      </c>
      <c r="B27" s="66" t="s">
        <v>11</v>
      </c>
      <c r="C27" s="66">
        <v>8</v>
      </c>
      <c r="D27" s="66">
        <v>3</v>
      </c>
      <c r="E27" s="66" t="s">
        <v>8</v>
      </c>
      <c r="F27" s="66">
        <v>42</v>
      </c>
      <c r="G27" s="130">
        <v>9</v>
      </c>
      <c r="H27" s="131">
        <v>33</v>
      </c>
      <c r="I27" s="30">
        <f t="shared" si="1"/>
        <v>0</v>
      </c>
      <c r="J27" s="39"/>
      <c r="K27" s="10"/>
      <c r="L27" s="10"/>
      <c r="M27" s="40"/>
      <c r="N27" s="18">
        <f t="shared" si="2"/>
        <v>0</v>
      </c>
      <c r="O27" s="7">
        <f t="shared" si="3"/>
        <v>0</v>
      </c>
      <c r="P27" s="7">
        <f t="shared" si="4"/>
        <v>0</v>
      </c>
      <c r="Q27" s="134">
        <f t="shared" si="10"/>
        <v>0</v>
      </c>
      <c r="R27" s="7">
        <f t="shared" si="6"/>
        <v>0</v>
      </c>
      <c r="S27" s="134">
        <f t="shared" si="12"/>
        <v>0</v>
      </c>
    </row>
    <row r="28" spans="1:19">
      <c r="A28" s="66">
        <v>29</v>
      </c>
      <c r="B28" s="66" t="s">
        <v>12</v>
      </c>
      <c r="C28" s="66">
        <v>8</v>
      </c>
      <c r="D28" s="66">
        <v>3</v>
      </c>
      <c r="E28" s="66" t="s">
        <v>6</v>
      </c>
      <c r="F28" s="66">
        <v>49</v>
      </c>
      <c r="G28" s="130">
        <v>3</v>
      </c>
      <c r="H28" s="131">
        <v>46</v>
      </c>
      <c r="I28" s="30">
        <f t="shared" si="1"/>
        <v>0</v>
      </c>
      <c r="J28" s="39"/>
      <c r="K28" s="10"/>
      <c r="L28" s="10"/>
      <c r="M28" s="40"/>
      <c r="N28" s="18">
        <f t="shared" si="2"/>
        <v>0</v>
      </c>
      <c r="O28" s="7">
        <f t="shared" si="3"/>
        <v>0</v>
      </c>
      <c r="P28" s="7">
        <f t="shared" si="4"/>
        <v>0</v>
      </c>
      <c r="Q28" s="134">
        <f t="shared" si="10"/>
        <v>0</v>
      </c>
      <c r="R28" s="7">
        <f t="shared" si="6"/>
        <v>0</v>
      </c>
      <c r="S28" s="134">
        <f t="shared" si="12"/>
        <v>0</v>
      </c>
    </row>
    <row r="29" spans="1:19">
      <c r="A29" s="66">
        <v>31</v>
      </c>
      <c r="B29" s="66" t="s">
        <v>64</v>
      </c>
      <c r="C29" s="66">
        <v>8</v>
      </c>
      <c r="D29" s="66">
        <v>3</v>
      </c>
      <c r="E29" s="66" t="s">
        <v>6</v>
      </c>
      <c r="F29" s="66">
        <v>69</v>
      </c>
      <c r="G29" s="130">
        <v>5</v>
      </c>
      <c r="H29" s="131">
        <v>64</v>
      </c>
      <c r="I29" s="30">
        <f t="shared" si="1"/>
        <v>0</v>
      </c>
      <c r="J29" s="39"/>
      <c r="K29" s="10"/>
      <c r="L29" s="10"/>
      <c r="M29" s="40"/>
      <c r="N29" s="18">
        <f t="shared" si="2"/>
        <v>0</v>
      </c>
      <c r="O29" s="7">
        <f t="shared" si="3"/>
        <v>0</v>
      </c>
      <c r="P29" s="7">
        <f t="shared" si="4"/>
        <v>0</v>
      </c>
      <c r="Q29" s="134">
        <f t="shared" si="10"/>
        <v>0</v>
      </c>
      <c r="R29" s="7">
        <f t="shared" si="6"/>
        <v>0</v>
      </c>
      <c r="S29" s="134">
        <f t="shared" si="12"/>
        <v>0</v>
      </c>
    </row>
    <row r="30" spans="1:19">
      <c r="A30" s="66">
        <v>32</v>
      </c>
      <c r="B30" s="66" t="s">
        <v>64</v>
      </c>
      <c r="C30" s="66">
        <v>8</v>
      </c>
      <c r="D30" s="66">
        <v>3</v>
      </c>
      <c r="E30" s="66" t="s">
        <v>8</v>
      </c>
      <c r="F30" s="66">
        <v>24</v>
      </c>
      <c r="G30" s="130">
        <v>5</v>
      </c>
      <c r="H30" s="131">
        <v>19</v>
      </c>
      <c r="I30" s="30">
        <f t="shared" si="1"/>
        <v>0</v>
      </c>
      <c r="J30" s="39"/>
      <c r="K30" s="10"/>
      <c r="L30" s="10"/>
      <c r="M30" s="40"/>
      <c r="N30" s="18">
        <f t="shared" si="2"/>
        <v>0</v>
      </c>
      <c r="O30" s="7">
        <f t="shared" si="3"/>
        <v>0</v>
      </c>
      <c r="P30" s="7">
        <f t="shared" si="4"/>
        <v>0</v>
      </c>
      <c r="Q30" s="134">
        <f t="shared" si="10"/>
        <v>0</v>
      </c>
      <c r="R30" s="7">
        <f t="shared" si="6"/>
        <v>0</v>
      </c>
      <c r="S30" s="134">
        <f t="shared" si="12"/>
        <v>0</v>
      </c>
    </row>
    <row r="31" spans="1:19" ht="16.55" customHeight="1">
      <c r="A31" s="66">
        <v>33</v>
      </c>
      <c r="B31" s="66" t="s">
        <v>65</v>
      </c>
      <c r="C31" s="66">
        <v>8</v>
      </c>
      <c r="D31" s="66">
        <v>3</v>
      </c>
      <c r="E31" s="66" t="s">
        <v>6</v>
      </c>
      <c r="F31" s="66">
        <v>141</v>
      </c>
      <c r="G31" s="130">
        <v>10</v>
      </c>
      <c r="H31" s="131">
        <v>131</v>
      </c>
      <c r="I31" s="30">
        <f t="shared" si="1"/>
        <v>0</v>
      </c>
      <c r="J31" s="39"/>
      <c r="K31" s="10"/>
      <c r="L31" s="10"/>
      <c r="M31" s="40"/>
      <c r="N31" s="18">
        <f t="shared" si="2"/>
        <v>0</v>
      </c>
      <c r="O31" s="7">
        <f t="shared" si="3"/>
        <v>0</v>
      </c>
      <c r="P31" s="7">
        <f t="shared" si="4"/>
        <v>0</v>
      </c>
      <c r="Q31" s="134">
        <f t="shared" si="10"/>
        <v>0</v>
      </c>
      <c r="R31" s="7">
        <f t="shared" si="6"/>
        <v>0</v>
      </c>
      <c r="S31" s="134">
        <f t="shared" si="12"/>
        <v>0</v>
      </c>
    </row>
    <row r="32" spans="1:19" ht="16.55" customHeight="1">
      <c r="A32" s="66">
        <v>34</v>
      </c>
      <c r="B32" s="66" t="s">
        <v>65</v>
      </c>
      <c r="C32" s="66">
        <v>8</v>
      </c>
      <c r="D32" s="66">
        <v>3</v>
      </c>
      <c r="E32" s="66" t="s">
        <v>8</v>
      </c>
      <c r="F32" s="66">
        <v>34</v>
      </c>
      <c r="G32" s="130">
        <v>7</v>
      </c>
      <c r="H32" s="131">
        <v>27</v>
      </c>
      <c r="I32" s="30">
        <f t="shared" si="1"/>
        <v>0</v>
      </c>
      <c r="J32" s="39"/>
      <c r="K32" s="10"/>
      <c r="L32" s="10"/>
      <c r="M32" s="40"/>
      <c r="N32" s="18">
        <f t="shared" si="2"/>
        <v>0</v>
      </c>
      <c r="O32" s="7">
        <f t="shared" si="3"/>
        <v>0</v>
      </c>
      <c r="P32" s="7">
        <f t="shared" si="4"/>
        <v>0</v>
      </c>
      <c r="Q32" s="134">
        <f t="shared" si="10"/>
        <v>0</v>
      </c>
      <c r="R32" s="7">
        <f t="shared" si="6"/>
        <v>0</v>
      </c>
      <c r="S32" s="134">
        <f t="shared" si="12"/>
        <v>0</v>
      </c>
    </row>
    <row r="33" spans="1:29">
      <c r="A33" s="1">
        <v>37</v>
      </c>
      <c r="B33" s="1" t="s">
        <v>61</v>
      </c>
      <c r="C33" s="1">
        <v>9</v>
      </c>
      <c r="D33" s="1">
        <v>5</v>
      </c>
      <c r="E33" s="1" t="s">
        <v>6</v>
      </c>
      <c r="F33" s="1">
        <v>70</v>
      </c>
      <c r="G33" s="1" t="s">
        <v>7</v>
      </c>
      <c r="H33" s="1">
        <v>70</v>
      </c>
      <c r="I33" s="17">
        <f t="shared" si="1"/>
        <v>0</v>
      </c>
      <c r="J33" s="41"/>
      <c r="K33" s="16"/>
      <c r="L33" s="16"/>
      <c r="M33" s="42"/>
      <c r="N33" s="26">
        <f t="shared" si="2"/>
        <v>0</v>
      </c>
      <c r="O33" s="27">
        <f t="shared" si="3"/>
        <v>0</v>
      </c>
      <c r="P33" s="27">
        <f t="shared" si="4"/>
        <v>0</v>
      </c>
      <c r="Q33" s="63" t="s">
        <v>7</v>
      </c>
      <c r="R33" s="27">
        <f t="shared" si="6"/>
        <v>0</v>
      </c>
      <c r="S33" s="63" t="s">
        <v>7</v>
      </c>
    </row>
    <row r="34" spans="1:29">
      <c r="A34" s="1">
        <v>38</v>
      </c>
      <c r="B34" s="1" t="s">
        <v>61</v>
      </c>
      <c r="C34" s="1">
        <v>9</v>
      </c>
      <c r="D34" s="1">
        <v>5</v>
      </c>
      <c r="E34" s="1" t="s">
        <v>8</v>
      </c>
      <c r="F34" s="1">
        <v>26</v>
      </c>
      <c r="G34" s="1" t="s">
        <v>7</v>
      </c>
      <c r="H34" s="1">
        <v>26</v>
      </c>
      <c r="I34" s="17">
        <f t="shared" si="1"/>
        <v>0</v>
      </c>
      <c r="J34" s="41"/>
      <c r="K34" s="16"/>
      <c r="L34" s="16"/>
      <c r="M34" s="42"/>
      <c r="N34" s="26">
        <f t="shared" si="2"/>
        <v>0</v>
      </c>
      <c r="O34" s="27">
        <f t="shared" si="3"/>
        <v>0</v>
      </c>
      <c r="P34" s="27">
        <f t="shared" si="4"/>
        <v>0</v>
      </c>
      <c r="Q34" s="63" t="s">
        <v>7</v>
      </c>
      <c r="R34" s="27">
        <f t="shared" si="6"/>
        <v>0</v>
      </c>
      <c r="S34" s="63" t="s">
        <v>7</v>
      </c>
    </row>
    <row r="35" spans="1:29">
      <c r="A35" s="1">
        <v>39</v>
      </c>
      <c r="B35" s="1" t="s">
        <v>9</v>
      </c>
      <c r="C35" s="1">
        <v>9</v>
      </c>
      <c r="D35" s="1">
        <v>5</v>
      </c>
      <c r="E35" s="1" t="s">
        <v>6</v>
      </c>
      <c r="F35" s="1">
        <v>69</v>
      </c>
      <c r="G35" s="1" t="s">
        <v>7</v>
      </c>
      <c r="H35" s="1">
        <v>69</v>
      </c>
      <c r="I35" s="17">
        <f t="shared" si="1"/>
        <v>0</v>
      </c>
      <c r="J35" s="41"/>
      <c r="K35" s="16"/>
      <c r="L35" s="16"/>
      <c r="M35" s="42"/>
      <c r="N35" s="26">
        <f t="shared" si="2"/>
        <v>0</v>
      </c>
      <c r="O35" s="27">
        <f t="shared" si="3"/>
        <v>0</v>
      </c>
      <c r="P35" s="27">
        <f t="shared" si="4"/>
        <v>0</v>
      </c>
      <c r="Q35" s="63" t="s">
        <v>7</v>
      </c>
      <c r="R35" s="27">
        <f t="shared" si="6"/>
        <v>0</v>
      </c>
      <c r="S35" s="63" t="s">
        <v>7</v>
      </c>
    </row>
    <row r="36" spans="1:29">
      <c r="A36" s="1">
        <v>40</v>
      </c>
      <c r="B36" s="1" t="s">
        <v>9</v>
      </c>
      <c r="C36" s="1">
        <v>9</v>
      </c>
      <c r="D36" s="1">
        <v>5</v>
      </c>
      <c r="E36" s="1" t="s">
        <v>8</v>
      </c>
      <c r="F36" s="1">
        <v>19</v>
      </c>
      <c r="G36" s="1" t="s">
        <v>7</v>
      </c>
      <c r="H36" s="1">
        <v>19</v>
      </c>
      <c r="I36" s="17">
        <f t="shared" si="1"/>
        <v>0</v>
      </c>
      <c r="J36" s="41"/>
      <c r="K36" s="16"/>
      <c r="L36" s="16"/>
      <c r="M36" s="42"/>
      <c r="N36" s="26">
        <f t="shared" si="2"/>
        <v>0</v>
      </c>
      <c r="O36" s="27">
        <f t="shared" si="3"/>
        <v>0</v>
      </c>
      <c r="P36" s="27">
        <f t="shared" si="4"/>
        <v>0</v>
      </c>
      <c r="Q36" s="63" t="s">
        <v>7</v>
      </c>
      <c r="R36" s="27">
        <f t="shared" si="6"/>
        <v>0</v>
      </c>
      <c r="S36" s="63" t="s">
        <v>7</v>
      </c>
    </row>
    <row r="37" spans="1:29">
      <c r="A37" s="1">
        <v>41</v>
      </c>
      <c r="B37" s="1" t="s">
        <v>10</v>
      </c>
      <c r="C37" s="1">
        <v>9</v>
      </c>
      <c r="D37" s="1">
        <v>5</v>
      </c>
      <c r="E37" s="1" t="s">
        <v>6</v>
      </c>
      <c r="F37" s="1">
        <v>110</v>
      </c>
      <c r="G37" s="1" t="s">
        <v>7</v>
      </c>
      <c r="H37" s="1">
        <v>110</v>
      </c>
      <c r="I37" s="17">
        <f t="shared" si="1"/>
        <v>0</v>
      </c>
      <c r="J37" s="41"/>
      <c r="K37" s="16"/>
      <c r="L37" s="16"/>
      <c r="M37" s="42"/>
      <c r="N37" s="26">
        <f t="shared" si="2"/>
        <v>0</v>
      </c>
      <c r="O37" s="27">
        <f t="shared" si="3"/>
        <v>0</v>
      </c>
      <c r="P37" s="27">
        <f t="shared" si="4"/>
        <v>0</v>
      </c>
      <c r="Q37" s="63" t="s">
        <v>7</v>
      </c>
      <c r="R37" s="27">
        <f t="shared" si="6"/>
        <v>0</v>
      </c>
      <c r="S37" s="63" t="s">
        <v>7</v>
      </c>
    </row>
    <row r="38" spans="1:29">
      <c r="A38" s="1">
        <v>42</v>
      </c>
      <c r="B38" s="1" t="s">
        <v>10</v>
      </c>
      <c r="C38" s="1">
        <v>9</v>
      </c>
      <c r="D38" s="1">
        <v>5</v>
      </c>
      <c r="E38" s="1" t="s">
        <v>8</v>
      </c>
      <c r="F38" s="1">
        <v>30</v>
      </c>
      <c r="G38" s="1" t="s">
        <v>7</v>
      </c>
      <c r="H38" s="1">
        <v>30</v>
      </c>
      <c r="I38" s="17">
        <f t="shared" si="1"/>
        <v>0</v>
      </c>
      <c r="J38" s="41"/>
      <c r="K38" s="16"/>
      <c r="L38" s="16"/>
      <c r="M38" s="42"/>
      <c r="N38" s="26">
        <f t="shared" si="2"/>
        <v>0</v>
      </c>
      <c r="O38" s="27">
        <f t="shared" si="3"/>
        <v>0</v>
      </c>
      <c r="P38" s="27">
        <f t="shared" si="4"/>
        <v>0</v>
      </c>
      <c r="Q38" s="63" t="s">
        <v>7</v>
      </c>
      <c r="R38" s="27">
        <f t="shared" si="6"/>
        <v>0</v>
      </c>
      <c r="S38" s="63" t="s">
        <v>7</v>
      </c>
    </row>
    <row r="39" spans="1:29">
      <c r="A39" s="1">
        <v>43</v>
      </c>
      <c r="B39" s="1" t="s">
        <v>13</v>
      </c>
      <c r="C39" s="1">
        <v>9</v>
      </c>
      <c r="D39" s="1">
        <v>5</v>
      </c>
      <c r="E39" s="1" t="s">
        <v>6</v>
      </c>
      <c r="F39" s="1">
        <v>110</v>
      </c>
      <c r="G39" s="1" t="s">
        <v>7</v>
      </c>
      <c r="H39" s="1">
        <v>110</v>
      </c>
      <c r="I39" s="17">
        <f t="shared" si="1"/>
        <v>0</v>
      </c>
      <c r="J39" s="41"/>
      <c r="K39" s="16"/>
      <c r="L39" s="16"/>
      <c r="M39" s="42"/>
      <c r="N39" s="26">
        <f t="shared" si="2"/>
        <v>0</v>
      </c>
      <c r="O39" s="27">
        <f t="shared" si="3"/>
        <v>0</v>
      </c>
      <c r="P39" s="27">
        <f t="shared" si="4"/>
        <v>0</v>
      </c>
      <c r="Q39" s="63" t="s">
        <v>7</v>
      </c>
      <c r="R39" s="27">
        <f t="shared" si="6"/>
        <v>0</v>
      </c>
      <c r="S39" s="63" t="s">
        <v>7</v>
      </c>
    </row>
    <row r="40" spans="1:29">
      <c r="A40" s="1">
        <v>44</v>
      </c>
      <c r="B40" s="1" t="s">
        <v>13</v>
      </c>
      <c r="C40" s="1">
        <v>9</v>
      </c>
      <c r="D40" s="1">
        <v>5</v>
      </c>
      <c r="E40" s="1" t="s">
        <v>8</v>
      </c>
      <c r="F40" s="1">
        <v>31</v>
      </c>
      <c r="G40" s="1" t="s">
        <v>7</v>
      </c>
      <c r="H40" s="1">
        <v>31</v>
      </c>
      <c r="I40" s="17">
        <f t="shared" si="1"/>
        <v>0</v>
      </c>
      <c r="J40" s="41"/>
      <c r="K40" s="16"/>
      <c r="L40" s="16"/>
      <c r="M40" s="42"/>
      <c r="N40" s="26">
        <f t="shared" si="2"/>
        <v>0</v>
      </c>
      <c r="O40" s="27">
        <f t="shared" si="3"/>
        <v>0</v>
      </c>
      <c r="P40" s="27">
        <f t="shared" si="4"/>
        <v>0</v>
      </c>
      <c r="Q40" s="63" t="s">
        <v>7</v>
      </c>
      <c r="R40" s="27">
        <f t="shared" si="6"/>
        <v>0</v>
      </c>
      <c r="S40" s="63" t="s">
        <v>7</v>
      </c>
    </row>
    <row r="41" spans="1:29">
      <c r="A41" s="1">
        <v>49</v>
      </c>
      <c r="B41" s="1" t="s">
        <v>64</v>
      </c>
      <c r="C41" s="1">
        <v>9</v>
      </c>
      <c r="D41" s="1">
        <v>5</v>
      </c>
      <c r="E41" s="1" t="s">
        <v>6</v>
      </c>
      <c r="F41" s="1">
        <v>89</v>
      </c>
      <c r="G41" s="1" t="s">
        <v>7</v>
      </c>
      <c r="H41" s="1">
        <v>89</v>
      </c>
      <c r="I41" s="17">
        <f t="shared" si="1"/>
        <v>0</v>
      </c>
      <c r="J41" s="41"/>
      <c r="K41" s="16"/>
      <c r="L41" s="16"/>
      <c r="M41" s="42"/>
      <c r="N41" s="26">
        <f>F41*J41+F41*L41</f>
        <v>0</v>
      </c>
      <c r="O41" s="27">
        <f>F41*L41</f>
        <v>0</v>
      </c>
      <c r="P41" s="27">
        <f>H41*M41</f>
        <v>0</v>
      </c>
      <c r="Q41" s="63" t="s">
        <v>7</v>
      </c>
      <c r="R41" s="27">
        <f>H41*(J41-M41)</f>
        <v>0</v>
      </c>
      <c r="S41" s="63" t="s">
        <v>7</v>
      </c>
    </row>
    <row r="42" spans="1:29" ht="17.05" thickBot="1">
      <c r="A42" s="1">
        <v>50</v>
      </c>
      <c r="B42" s="1" t="s">
        <v>64</v>
      </c>
      <c r="C42" s="1">
        <v>9</v>
      </c>
      <c r="D42" s="1">
        <v>5</v>
      </c>
      <c r="E42" s="1" t="s">
        <v>8</v>
      </c>
      <c r="F42" s="1">
        <v>29</v>
      </c>
      <c r="G42" s="1" t="s">
        <v>7</v>
      </c>
      <c r="H42" s="1">
        <v>29</v>
      </c>
      <c r="I42" s="17">
        <f t="shared" si="1"/>
        <v>0</v>
      </c>
      <c r="J42" s="43"/>
      <c r="K42" s="44"/>
      <c r="L42" s="44"/>
      <c r="M42" s="45"/>
      <c r="N42" s="26">
        <f>F42*J42+F42*L42</f>
        <v>0</v>
      </c>
      <c r="O42" s="27">
        <f>F42*L42</f>
        <v>0</v>
      </c>
      <c r="P42" s="27">
        <f>H42*M42</f>
        <v>0</v>
      </c>
      <c r="Q42" s="63" t="s">
        <v>7</v>
      </c>
      <c r="R42" s="27">
        <f>H42*(J42-M42)</f>
        <v>0</v>
      </c>
      <c r="S42" s="63" t="s">
        <v>7</v>
      </c>
    </row>
    <row r="43" spans="1:29" s="6" customFormat="1" ht="17.05" thickTop="1">
      <c r="A43" s="33"/>
      <c r="B43" s="33"/>
      <c r="C43" s="34" t="s">
        <v>25</v>
      </c>
      <c r="D43" s="33"/>
      <c r="E43" s="33"/>
      <c r="F43" s="33"/>
      <c r="G43" s="33"/>
      <c r="H43" s="33"/>
      <c r="I43" s="51"/>
      <c r="J43" s="19"/>
      <c r="K43" s="19"/>
      <c r="L43" s="19"/>
      <c r="M43" s="19"/>
      <c r="N43" s="9">
        <f>SUM(N3:N42)</f>
        <v>0</v>
      </c>
      <c r="O43" s="9">
        <f t="shared" ref="O43:S43" si="17">SUM(O3:O42)</f>
        <v>0</v>
      </c>
      <c r="P43" s="9">
        <f t="shared" si="17"/>
        <v>0</v>
      </c>
      <c r="Q43" s="9">
        <f t="shared" si="17"/>
        <v>0</v>
      </c>
      <c r="R43" s="9">
        <f t="shared" si="17"/>
        <v>0</v>
      </c>
      <c r="S43" s="9">
        <f t="shared" si="17"/>
        <v>0</v>
      </c>
      <c r="T43" s="14"/>
      <c r="U43" s="14"/>
      <c r="V43" s="14"/>
      <c r="W43" s="14"/>
      <c r="X43" s="14"/>
      <c r="Y43" s="14"/>
      <c r="Z43" s="14"/>
      <c r="AA43" s="14"/>
      <c r="AB43" s="14"/>
      <c r="AC43" s="14"/>
    </row>
  </sheetData>
  <sheetProtection sheet="1" objects="1" scenarios="1" selectLockedCells="1"/>
  <mergeCells count="2">
    <mergeCell ref="J1:M1"/>
    <mergeCell ref="A1:H1"/>
  </mergeCells>
  <phoneticPr fontId="2" type="noConversion"/>
  <printOptions horizontalCentered="1"/>
  <pageMargins left="0.35433070866141736" right="0.19685039370078741" top="0.31496062992125984" bottom="0.44" header="0.31496062992125984" footer="0.42"/>
  <pageSetup paperSize="9" scale="85" orientation="landscape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12"/>
  <sheetViews>
    <sheetView zoomScale="75" workbookViewId="0">
      <selection activeCell="O17" sqref="O17"/>
    </sheetView>
  </sheetViews>
  <sheetFormatPr defaultRowHeight="16.399999999999999"/>
  <cols>
    <col min="1" max="1" width="4.125" style="12" customWidth="1"/>
    <col min="2" max="2" width="12" style="12" customWidth="1"/>
    <col min="3" max="3" width="4.375" style="12" customWidth="1"/>
    <col min="4" max="4" width="4.75" style="12" customWidth="1"/>
    <col min="5" max="5" width="5.625" style="12" customWidth="1"/>
    <col min="6" max="8" width="7.125" style="12" customWidth="1"/>
    <col min="9" max="13" width="9" style="12"/>
    <col min="14" max="19" width="14.375" style="12" customWidth="1"/>
    <col min="20" max="29" width="9" style="12"/>
  </cols>
  <sheetData>
    <row r="1" spans="1:19" ht="45.2" customHeight="1">
      <c r="A1" s="174" t="s">
        <v>76</v>
      </c>
      <c r="B1" s="172"/>
      <c r="C1" s="172"/>
      <c r="D1" s="172"/>
      <c r="E1" s="172"/>
      <c r="F1" s="172"/>
      <c r="G1" s="172"/>
      <c r="H1" s="172"/>
      <c r="I1" s="50"/>
      <c r="J1" s="168" t="s">
        <v>20</v>
      </c>
      <c r="K1" s="169"/>
      <c r="L1" s="169"/>
      <c r="M1" s="169"/>
      <c r="N1" s="86"/>
      <c r="O1" s="86"/>
      <c r="P1" s="86"/>
      <c r="Q1" s="86" t="s">
        <v>75</v>
      </c>
      <c r="R1" s="86"/>
      <c r="S1" s="86"/>
    </row>
    <row r="2" spans="1:19" ht="78.05" customHeight="1" thickBot="1">
      <c r="A2" s="47" t="s">
        <v>0</v>
      </c>
      <c r="B2" s="47" t="s">
        <v>1</v>
      </c>
      <c r="C2" s="47" t="s">
        <v>2</v>
      </c>
      <c r="D2" s="47" t="s">
        <v>3</v>
      </c>
      <c r="E2" s="88" t="s">
        <v>4</v>
      </c>
      <c r="F2" s="47" t="s">
        <v>15</v>
      </c>
      <c r="G2" s="47" t="s">
        <v>5</v>
      </c>
      <c r="H2" s="52" t="s">
        <v>16</v>
      </c>
      <c r="I2" s="22" t="s">
        <v>37</v>
      </c>
      <c r="J2" s="157" t="s">
        <v>38</v>
      </c>
      <c r="K2" s="157" t="s">
        <v>39</v>
      </c>
      <c r="L2" s="157" t="s">
        <v>19</v>
      </c>
      <c r="M2" s="157" t="s">
        <v>17</v>
      </c>
      <c r="N2" s="36" t="s">
        <v>35</v>
      </c>
      <c r="O2" s="37" t="s">
        <v>36</v>
      </c>
      <c r="P2" s="65" t="s">
        <v>69</v>
      </c>
      <c r="Q2" s="37" t="s">
        <v>55</v>
      </c>
      <c r="R2" s="37" t="s">
        <v>57</v>
      </c>
      <c r="S2" s="37" t="s">
        <v>59</v>
      </c>
    </row>
    <row r="3" spans="1:19" ht="25.05" customHeight="1" thickTop="1">
      <c r="A3" s="148">
        <v>12</v>
      </c>
      <c r="B3" s="88" t="s">
        <v>63</v>
      </c>
      <c r="C3" s="88">
        <v>7</v>
      </c>
      <c r="D3" s="88">
        <v>1</v>
      </c>
      <c r="E3" s="88" t="s">
        <v>6</v>
      </c>
      <c r="F3" s="47">
        <v>122</v>
      </c>
      <c r="G3" s="76">
        <v>9</v>
      </c>
      <c r="H3" s="57">
        <v>113</v>
      </c>
      <c r="I3" s="150">
        <f t="shared" ref="I3:I8" si="0">J3+K3</f>
        <v>0</v>
      </c>
      <c r="J3" s="158"/>
      <c r="K3" s="64"/>
      <c r="L3" s="64"/>
      <c r="M3" s="156"/>
      <c r="N3" s="26">
        <f t="shared" ref="N3:N8" si="1">F3*J3+F3*L3</f>
        <v>0</v>
      </c>
      <c r="O3" s="27">
        <f t="shared" ref="O3:O8" si="2">F3*L3</f>
        <v>0</v>
      </c>
      <c r="P3" s="27">
        <f t="shared" ref="P3:P8" si="3">H3*M3</f>
        <v>0</v>
      </c>
      <c r="Q3" s="27">
        <f t="shared" ref="Q3:Q8" si="4">G3*M3</f>
        <v>0</v>
      </c>
      <c r="R3" s="27">
        <f t="shared" ref="R3:R8" si="5">H3*(J3-M3)</f>
        <v>0</v>
      </c>
      <c r="S3" s="27">
        <f t="shared" ref="S3:S8" si="6">G3*(J3-M3)</f>
        <v>0</v>
      </c>
    </row>
    <row r="4" spans="1:19" ht="25.05" customHeight="1">
      <c r="A4" s="148">
        <v>15</v>
      </c>
      <c r="B4" s="88" t="s">
        <v>65</v>
      </c>
      <c r="C4" s="88">
        <v>7</v>
      </c>
      <c r="D4" s="88">
        <v>1</v>
      </c>
      <c r="E4" s="88" t="s">
        <v>6</v>
      </c>
      <c r="F4" s="47">
        <v>89</v>
      </c>
      <c r="G4" s="76">
        <v>6</v>
      </c>
      <c r="H4" s="57">
        <v>83</v>
      </c>
      <c r="I4" s="150">
        <f t="shared" si="0"/>
        <v>0</v>
      </c>
      <c r="J4" s="151"/>
      <c r="K4" s="16"/>
      <c r="L4" s="16"/>
      <c r="M4" s="152"/>
      <c r="N4" s="26">
        <f t="shared" si="1"/>
        <v>0</v>
      </c>
      <c r="O4" s="27">
        <f t="shared" si="2"/>
        <v>0</v>
      </c>
      <c r="P4" s="27">
        <f t="shared" si="3"/>
        <v>0</v>
      </c>
      <c r="Q4" s="27">
        <f t="shared" si="4"/>
        <v>0</v>
      </c>
      <c r="R4" s="27">
        <f t="shared" si="5"/>
        <v>0</v>
      </c>
      <c r="S4" s="27">
        <f t="shared" si="6"/>
        <v>0</v>
      </c>
    </row>
    <row r="5" spans="1:19" ht="25.05" customHeight="1">
      <c r="A5" s="148">
        <v>16</v>
      </c>
      <c r="B5" s="88" t="s">
        <v>65</v>
      </c>
      <c r="C5" s="88">
        <v>7</v>
      </c>
      <c r="D5" s="88">
        <v>1</v>
      </c>
      <c r="E5" s="88" t="s">
        <v>8</v>
      </c>
      <c r="F5" s="47">
        <v>12</v>
      </c>
      <c r="G5" s="76">
        <v>3</v>
      </c>
      <c r="H5" s="57">
        <v>9</v>
      </c>
      <c r="I5" s="150">
        <f t="shared" si="0"/>
        <v>0</v>
      </c>
      <c r="J5" s="151"/>
      <c r="K5" s="16"/>
      <c r="L5" s="16"/>
      <c r="M5" s="152"/>
      <c r="N5" s="26">
        <f t="shared" si="1"/>
        <v>0</v>
      </c>
      <c r="O5" s="27">
        <f t="shared" si="2"/>
        <v>0</v>
      </c>
      <c r="P5" s="27">
        <f t="shared" si="3"/>
        <v>0</v>
      </c>
      <c r="Q5" s="27">
        <f t="shared" si="4"/>
        <v>0</v>
      </c>
      <c r="R5" s="27">
        <f t="shared" si="5"/>
        <v>0</v>
      </c>
      <c r="S5" s="27">
        <f t="shared" si="6"/>
        <v>0</v>
      </c>
    </row>
    <row r="6" spans="1:19" ht="25.05" customHeight="1">
      <c r="A6" s="148">
        <v>17</v>
      </c>
      <c r="B6" s="88" t="s">
        <v>65</v>
      </c>
      <c r="C6" s="88">
        <v>7</v>
      </c>
      <c r="D6" s="88">
        <v>2</v>
      </c>
      <c r="E6" s="88" t="s">
        <v>6</v>
      </c>
      <c r="F6" s="47">
        <v>77</v>
      </c>
      <c r="G6" s="76">
        <v>5</v>
      </c>
      <c r="H6" s="57">
        <v>72</v>
      </c>
      <c r="I6" s="150">
        <f t="shared" si="0"/>
        <v>0</v>
      </c>
      <c r="J6" s="151"/>
      <c r="K6" s="16"/>
      <c r="L6" s="16"/>
      <c r="M6" s="152"/>
      <c r="N6" s="26">
        <f t="shared" si="1"/>
        <v>0</v>
      </c>
      <c r="O6" s="27">
        <f t="shared" si="2"/>
        <v>0</v>
      </c>
      <c r="P6" s="27">
        <f t="shared" si="3"/>
        <v>0</v>
      </c>
      <c r="Q6" s="27">
        <f t="shared" si="4"/>
        <v>0</v>
      </c>
      <c r="R6" s="27">
        <f t="shared" si="5"/>
        <v>0</v>
      </c>
      <c r="S6" s="27">
        <f t="shared" si="6"/>
        <v>0</v>
      </c>
    </row>
    <row r="7" spans="1:19" ht="25.05" customHeight="1">
      <c r="A7" s="148">
        <v>18</v>
      </c>
      <c r="B7" s="88" t="s">
        <v>65</v>
      </c>
      <c r="C7" s="88">
        <v>7</v>
      </c>
      <c r="D7" s="88">
        <v>2</v>
      </c>
      <c r="E7" s="88" t="s">
        <v>8</v>
      </c>
      <c r="F7" s="47">
        <v>37</v>
      </c>
      <c r="G7" s="76">
        <v>8</v>
      </c>
      <c r="H7" s="57">
        <v>29</v>
      </c>
      <c r="I7" s="150">
        <f t="shared" si="0"/>
        <v>0</v>
      </c>
      <c r="J7" s="151"/>
      <c r="K7" s="16"/>
      <c r="L7" s="16"/>
      <c r="M7" s="152"/>
      <c r="N7" s="26">
        <f t="shared" si="1"/>
        <v>0</v>
      </c>
      <c r="O7" s="27">
        <f t="shared" si="2"/>
        <v>0</v>
      </c>
      <c r="P7" s="27">
        <f t="shared" si="3"/>
        <v>0</v>
      </c>
      <c r="Q7" s="27">
        <f t="shared" si="4"/>
        <v>0</v>
      </c>
      <c r="R7" s="27">
        <f t="shared" si="5"/>
        <v>0</v>
      </c>
      <c r="S7" s="27">
        <f t="shared" si="6"/>
        <v>0</v>
      </c>
    </row>
    <row r="8" spans="1:19" ht="25.05" customHeight="1">
      <c r="A8" s="148">
        <v>33</v>
      </c>
      <c r="B8" s="88" t="s">
        <v>65</v>
      </c>
      <c r="C8" s="88">
        <v>8</v>
      </c>
      <c r="D8" s="88">
        <v>3</v>
      </c>
      <c r="E8" s="88" t="s">
        <v>6</v>
      </c>
      <c r="F8" s="47">
        <v>103</v>
      </c>
      <c r="G8" s="76">
        <v>7</v>
      </c>
      <c r="H8" s="57">
        <v>96</v>
      </c>
      <c r="I8" s="150">
        <f t="shared" si="0"/>
        <v>0</v>
      </c>
      <c r="J8" s="151"/>
      <c r="K8" s="16"/>
      <c r="L8" s="16"/>
      <c r="M8" s="152"/>
      <c r="N8" s="26">
        <f t="shared" si="1"/>
        <v>0</v>
      </c>
      <c r="O8" s="27">
        <f t="shared" si="2"/>
        <v>0</v>
      </c>
      <c r="P8" s="27">
        <f t="shared" si="3"/>
        <v>0</v>
      </c>
      <c r="Q8" s="27">
        <f t="shared" si="4"/>
        <v>0</v>
      </c>
      <c r="R8" s="27">
        <f t="shared" si="5"/>
        <v>0</v>
      </c>
      <c r="S8" s="27">
        <f t="shared" si="6"/>
        <v>0</v>
      </c>
    </row>
    <row r="9" spans="1:19" ht="24.9" customHeight="1">
      <c r="A9" s="8">
        <v>34</v>
      </c>
      <c r="B9" s="155" t="s">
        <v>65</v>
      </c>
      <c r="C9" s="8">
        <v>8</v>
      </c>
      <c r="D9" s="8">
        <v>3</v>
      </c>
      <c r="E9" s="8" t="s">
        <v>8</v>
      </c>
      <c r="F9" s="8">
        <v>16</v>
      </c>
      <c r="G9" s="76">
        <v>3</v>
      </c>
      <c r="H9" s="57">
        <v>13</v>
      </c>
      <c r="I9" s="150">
        <f>J9+K9</f>
        <v>0</v>
      </c>
      <c r="J9" s="151"/>
      <c r="K9" s="16"/>
      <c r="L9" s="16"/>
      <c r="M9" s="152"/>
      <c r="N9" s="26">
        <f>F9*J9+F9*L9</f>
        <v>0</v>
      </c>
      <c r="O9" s="27">
        <f>F9*L9</f>
        <v>0</v>
      </c>
      <c r="P9" s="27">
        <f>H9*M9</f>
        <v>0</v>
      </c>
      <c r="Q9" s="27">
        <f>G9*M9</f>
        <v>0</v>
      </c>
      <c r="R9" s="27">
        <f>H9*(J9-M9)</f>
        <v>0</v>
      </c>
      <c r="S9" s="27">
        <f>G9*(J9-M9)</f>
        <v>0</v>
      </c>
    </row>
    <row r="10" spans="1:19" ht="24.9" customHeight="1">
      <c r="A10" s="8">
        <v>35</v>
      </c>
      <c r="B10" s="155" t="s">
        <v>65</v>
      </c>
      <c r="C10" s="8">
        <v>8</v>
      </c>
      <c r="D10" s="8">
        <v>4</v>
      </c>
      <c r="E10" s="8" t="s">
        <v>6</v>
      </c>
      <c r="F10" s="8">
        <v>140</v>
      </c>
      <c r="G10" s="76">
        <v>10</v>
      </c>
      <c r="H10" s="57">
        <v>130</v>
      </c>
      <c r="I10" s="150">
        <f>J10+K10</f>
        <v>0</v>
      </c>
      <c r="J10" s="159"/>
      <c r="K10" s="149"/>
      <c r="L10" s="16"/>
      <c r="M10" s="152"/>
      <c r="N10" s="26">
        <f>F10*J10+F10*L10</f>
        <v>0</v>
      </c>
      <c r="O10" s="27">
        <f>F10*L10</f>
        <v>0</v>
      </c>
      <c r="P10" s="27">
        <f>H10*M10</f>
        <v>0</v>
      </c>
      <c r="Q10" s="27">
        <f>G10*M10</f>
        <v>0</v>
      </c>
      <c r="R10" s="27">
        <f>H10*(J10-M10)</f>
        <v>0</v>
      </c>
      <c r="S10" s="27">
        <f>G10*(J10-M10)</f>
        <v>0</v>
      </c>
    </row>
    <row r="11" spans="1:19" ht="24.9" customHeight="1" thickBot="1">
      <c r="A11" s="8">
        <v>36</v>
      </c>
      <c r="B11" s="155" t="s">
        <v>65</v>
      </c>
      <c r="C11" s="8">
        <v>8</v>
      </c>
      <c r="D11" s="8">
        <v>4</v>
      </c>
      <c r="E11" s="8" t="s">
        <v>8</v>
      </c>
      <c r="F11" s="8">
        <v>41</v>
      </c>
      <c r="G11" s="76">
        <v>9</v>
      </c>
      <c r="H11" s="57">
        <v>32</v>
      </c>
      <c r="I11" s="150">
        <f>J11+K11</f>
        <v>0</v>
      </c>
      <c r="J11" s="153"/>
      <c r="K11" s="127"/>
      <c r="L11" s="127"/>
      <c r="M11" s="154"/>
      <c r="N11" s="26">
        <f>F11*J11+F11*L11</f>
        <v>0</v>
      </c>
      <c r="O11" s="27">
        <f>F11*L11</f>
        <v>0</v>
      </c>
      <c r="P11" s="27">
        <f>H11*M11</f>
        <v>0</v>
      </c>
      <c r="Q11" s="27">
        <f>G11*M11</f>
        <v>0</v>
      </c>
      <c r="R11" s="27">
        <f>H11*(J11-M11)</f>
        <v>0</v>
      </c>
      <c r="S11" s="27">
        <f>G11*(J11-M11)</f>
        <v>0</v>
      </c>
    </row>
    <row r="12" spans="1:19" ht="22.25" customHeight="1" thickTop="1">
      <c r="A12" s="33"/>
      <c r="B12" s="33"/>
      <c r="C12" s="33" t="s">
        <v>25</v>
      </c>
      <c r="D12" s="33"/>
      <c r="E12" s="33"/>
      <c r="F12" s="33"/>
      <c r="G12" s="33"/>
      <c r="H12" s="33"/>
      <c r="I12" s="24"/>
      <c r="J12" s="51"/>
      <c r="K12" s="51"/>
      <c r="L12" s="51"/>
      <c r="M12" s="51"/>
      <c r="N12" s="9">
        <f>SUM(N3:N11)</f>
        <v>0</v>
      </c>
      <c r="O12" s="9">
        <f t="shared" ref="O12:S12" si="7">SUM(O3:O11)</f>
        <v>0</v>
      </c>
      <c r="P12" s="9">
        <f t="shared" si="7"/>
        <v>0</v>
      </c>
      <c r="Q12" s="9">
        <f t="shared" si="7"/>
        <v>0</v>
      </c>
      <c r="R12" s="9">
        <f t="shared" si="7"/>
        <v>0</v>
      </c>
      <c r="S12" s="9">
        <f t="shared" si="7"/>
        <v>0</v>
      </c>
    </row>
  </sheetData>
  <sheetProtection sheet="1" objects="1" scenarios="1" selectLockedCells="1"/>
  <mergeCells count="2">
    <mergeCell ref="J1:M1"/>
    <mergeCell ref="A1:H1"/>
  </mergeCells>
  <phoneticPr fontId="2" type="noConversion"/>
  <pageMargins left="0.75" right="0.75" top="1" bottom="1" header="0.5" footer="0.5"/>
  <headerFooter alignWithMargins="0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7"/>
  <sheetViews>
    <sheetView zoomScale="75" workbookViewId="0">
      <selection activeCell="J21" sqref="J21"/>
    </sheetView>
  </sheetViews>
  <sheetFormatPr defaultRowHeight="16.399999999999999"/>
  <cols>
    <col min="1" max="1" width="4.125" style="12" customWidth="1"/>
    <col min="2" max="2" width="14.625" style="12" customWidth="1"/>
    <col min="3" max="3" width="5.75" style="12" customWidth="1"/>
    <col min="4" max="4" width="4.5" style="12" customWidth="1"/>
    <col min="5" max="5" width="7.125" style="12" customWidth="1"/>
    <col min="6" max="8" width="6.25" style="12" customWidth="1"/>
    <col min="9" max="13" width="9" style="12"/>
    <col min="14" max="19" width="14.375" style="12" customWidth="1"/>
    <col min="20" max="29" width="9" style="12"/>
  </cols>
  <sheetData>
    <row r="1" spans="1:19" ht="48.45" customHeight="1">
      <c r="A1" s="170" t="s">
        <v>74</v>
      </c>
      <c r="B1" s="170"/>
      <c r="C1" s="170"/>
      <c r="D1" s="170"/>
      <c r="E1" s="170"/>
      <c r="F1" s="170"/>
      <c r="G1" s="170"/>
      <c r="H1" s="170"/>
      <c r="I1" s="50"/>
      <c r="J1" s="168" t="s">
        <v>20</v>
      </c>
      <c r="K1" s="169"/>
      <c r="L1" s="169"/>
      <c r="M1" s="169"/>
      <c r="N1" s="86"/>
      <c r="O1" s="86"/>
      <c r="P1" s="86" t="s">
        <v>73</v>
      </c>
      <c r="Q1" s="86"/>
      <c r="R1" s="86"/>
      <c r="S1" s="86"/>
    </row>
    <row r="2" spans="1:19" ht="78.05" customHeight="1" thickBot="1">
      <c r="A2" s="47" t="s">
        <v>96</v>
      </c>
      <c r="B2" s="47" t="s">
        <v>97</v>
      </c>
      <c r="C2" s="47" t="s">
        <v>98</v>
      </c>
      <c r="D2" s="47" t="s">
        <v>99</v>
      </c>
      <c r="E2" s="47" t="s">
        <v>100</v>
      </c>
      <c r="F2" s="47" t="s">
        <v>15</v>
      </c>
      <c r="G2" s="47" t="s">
        <v>5</v>
      </c>
      <c r="H2" s="52" t="s">
        <v>16</v>
      </c>
      <c r="I2" s="22" t="s">
        <v>37</v>
      </c>
      <c r="J2" s="157" t="s">
        <v>38</v>
      </c>
      <c r="K2" s="157" t="s">
        <v>39</v>
      </c>
      <c r="L2" s="157" t="s">
        <v>19</v>
      </c>
      <c r="M2" s="157" t="s">
        <v>17</v>
      </c>
      <c r="N2" s="36" t="s">
        <v>35</v>
      </c>
      <c r="O2" s="37" t="s">
        <v>36</v>
      </c>
      <c r="P2" s="65" t="s">
        <v>69</v>
      </c>
      <c r="Q2" s="37" t="s">
        <v>55</v>
      </c>
      <c r="R2" s="37" t="s">
        <v>57</v>
      </c>
      <c r="S2" s="37" t="s">
        <v>59</v>
      </c>
    </row>
    <row r="3" spans="1:19" ht="25.05" customHeight="1" thickTop="1">
      <c r="A3" s="160">
        <v>9</v>
      </c>
      <c r="B3" s="88" t="s">
        <v>11</v>
      </c>
      <c r="C3" s="88">
        <v>7</v>
      </c>
      <c r="D3" s="88">
        <v>1</v>
      </c>
      <c r="E3" s="88" t="s">
        <v>6</v>
      </c>
      <c r="F3" s="8">
        <v>132</v>
      </c>
      <c r="G3" s="76">
        <v>9</v>
      </c>
      <c r="H3" s="57">
        <v>123</v>
      </c>
      <c r="I3" s="122">
        <f t="shared" ref="I3:I5" si="0">J3+K3</f>
        <v>0</v>
      </c>
      <c r="J3" s="162"/>
      <c r="K3" s="163"/>
      <c r="L3" s="163"/>
      <c r="M3" s="161"/>
      <c r="N3" s="26">
        <f t="shared" ref="N3:N5" si="1">F3*J3+F3*L3</f>
        <v>0</v>
      </c>
      <c r="O3" s="27">
        <f t="shared" ref="O3:O5" si="2">F3*L3</f>
        <v>0</v>
      </c>
      <c r="P3" s="27">
        <f t="shared" ref="P3:P5" si="3">H3*M3</f>
        <v>0</v>
      </c>
      <c r="Q3" s="27">
        <f t="shared" ref="Q3:Q5" si="4">G3*M3</f>
        <v>0</v>
      </c>
      <c r="R3" s="27">
        <f t="shared" ref="R3:R5" si="5">H3*(J3-M3)</f>
        <v>0</v>
      </c>
      <c r="S3" s="27">
        <f t="shared" ref="S3:S5" si="6">G3*(J3-M3)</f>
        <v>0</v>
      </c>
    </row>
    <row r="4" spans="1:19" ht="25.05" customHeight="1">
      <c r="A4" s="160">
        <v>10</v>
      </c>
      <c r="B4" s="88" t="s">
        <v>11</v>
      </c>
      <c r="C4" s="88">
        <v>7</v>
      </c>
      <c r="D4" s="88">
        <v>1</v>
      </c>
      <c r="E4" s="88" t="s">
        <v>8</v>
      </c>
      <c r="F4" s="8">
        <v>41</v>
      </c>
      <c r="G4" s="76">
        <v>9</v>
      </c>
      <c r="H4" s="57">
        <v>32</v>
      </c>
      <c r="I4" s="122">
        <f t="shared" si="0"/>
        <v>0</v>
      </c>
      <c r="J4" s="151"/>
      <c r="K4" s="16"/>
      <c r="L4" s="16"/>
      <c r="M4" s="152"/>
      <c r="N4" s="26">
        <f t="shared" si="1"/>
        <v>0</v>
      </c>
      <c r="O4" s="27">
        <f t="shared" si="2"/>
        <v>0</v>
      </c>
      <c r="P4" s="27">
        <f t="shared" si="3"/>
        <v>0</v>
      </c>
      <c r="Q4" s="27">
        <f t="shared" si="4"/>
        <v>0</v>
      </c>
      <c r="R4" s="27">
        <f t="shared" si="5"/>
        <v>0</v>
      </c>
      <c r="S4" s="27">
        <f t="shared" si="6"/>
        <v>0</v>
      </c>
    </row>
    <row r="5" spans="1:19" ht="25.05" customHeight="1">
      <c r="A5" s="160">
        <v>12</v>
      </c>
      <c r="B5" s="88" t="s">
        <v>63</v>
      </c>
      <c r="C5" s="88">
        <v>7</v>
      </c>
      <c r="D5" s="88">
        <v>1</v>
      </c>
      <c r="E5" s="88" t="s">
        <v>6</v>
      </c>
      <c r="F5" s="8">
        <v>106</v>
      </c>
      <c r="G5" s="76">
        <v>7</v>
      </c>
      <c r="H5" s="57">
        <v>99</v>
      </c>
      <c r="I5" s="122">
        <f t="shared" si="0"/>
        <v>0</v>
      </c>
      <c r="J5" s="151"/>
      <c r="K5" s="16"/>
      <c r="L5" s="16"/>
      <c r="M5" s="152"/>
      <c r="N5" s="26">
        <f t="shared" si="1"/>
        <v>0</v>
      </c>
      <c r="O5" s="27">
        <f t="shared" si="2"/>
        <v>0</v>
      </c>
      <c r="P5" s="27">
        <f t="shared" si="3"/>
        <v>0</v>
      </c>
      <c r="Q5" s="27">
        <f t="shared" si="4"/>
        <v>0</v>
      </c>
      <c r="R5" s="27">
        <f t="shared" si="5"/>
        <v>0</v>
      </c>
      <c r="S5" s="27">
        <f t="shared" si="6"/>
        <v>0</v>
      </c>
    </row>
    <row r="6" spans="1:19" ht="25.05" customHeight="1" thickBot="1">
      <c r="A6" s="160">
        <v>30</v>
      </c>
      <c r="B6" s="88" t="s">
        <v>63</v>
      </c>
      <c r="C6" s="8">
        <v>8</v>
      </c>
      <c r="D6" s="8">
        <v>3</v>
      </c>
      <c r="E6" s="8" t="s">
        <v>6</v>
      </c>
      <c r="F6" s="8">
        <v>106</v>
      </c>
      <c r="G6" s="76">
        <v>7</v>
      </c>
      <c r="H6" s="57">
        <v>99</v>
      </c>
      <c r="I6" s="122">
        <f>J6+K6</f>
        <v>0</v>
      </c>
      <c r="J6" s="153"/>
      <c r="K6" s="127"/>
      <c r="L6" s="127"/>
      <c r="M6" s="154"/>
      <c r="N6" s="26">
        <f>F6*J6+F6*L6</f>
        <v>0</v>
      </c>
      <c r="O6" s="27">
        <f>F6*L6</f>
        <v>0</v>
      </c>
      <c r="P6" s="27">
        <f>H6*M6</f>
        <v>0</v>
      </c>
      <c r="Q6" s="27">
        <f>G6*M6</f>
        <v>0</v>
      </c>
      <c r="R6" s="27">
        <f>H6*(J6-M6)</f>
        <v>0</v>
      </c>
      <c r="S6" s="27">
        <f>G6*(J6-M6)</f>
        <v>0</v>
      </c>
    </row>
    <row r="7" spans="1:19" ht="25.05" customHeight="1" thickTop="1">
      <c r="A7" s="23"/>
      <c r="B7" s="23"/>
      <c r="C7" s="23" t="s">
        <v>25</v>
      </c>
      <c r="D7" s="23"/>
      <c r="E7" s="23"/>
      <c r="F7" s="23"/>
      <c r="G7" s="23"/>
      <c r="H7" s="23"/>
      <c r="I7" s="24"/>
      <c r="J7" s="51"/>
      <c r="K7" s="51"/>
      <c r="L7" s="51"/>
      <c r="M7" s="51"/>
      <c r="N7" s="9">
        <f>SUM(N3:N6)</f>
        <v>0</v>
      </c>
      <c r="O7" s="9">
        <f t="shared" ref="O7:S7" si="7">SUM(O3:O6)</f>
        <v>0</v>
      </c>
      <c r="P7" s="9">
        <f t="shared" si="7"/>
        <v>0</v>
      </c>
      <c r="Q7" s="9">
        <f t="shared" si="7"/>
        <v>0</v>
      </c>
      <c r="R7" s="9">
        <f t="shared" si="7"/>
        <v>0</v>
      </c>
      <c r="S7" s="9">
        <f t="shared" si="7"/>
        <v>0</v>
      </c>
    </row>
  </sheetData>
  <sheetProtection sheet="1" objects="1" scenarios="1" selectLockedCells="1"/>
  <mergeCells count="2">
    <mergeCell ref="J1:M1"/>
    <mergeCell ref="A1:H1"/>
  </mergeCells>
  <phoneticPr fontId="2" type="noConversion"/>
  <pageMargins left="0.75" right="0.75" top="1" bottom="1" header="0.5" footer="0.5"/>
  <headerFooter alignWithMargins="0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3"/>
  <sheetViews>
    <sheetView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V3" sqref="V3"/>
    </sheetView>
  </sheetViews>
  <sheetFormatPr defaultRowHeight="16.399999999999999"/>
  <cols>
    <col min="1" max="1" width="4.125" style="97" customWidth="1"/>
    <col min="2" max="2" width="18.25" style="95" customWidth="1"/>
    <col min="3" max="3" width="5.625" style="95" customWidth="1"/>
    <col min="4" max="5" width="6.125" style="95" customWidth="1"/>
    <col min="6" max="23" width="7.75" style="95" customWidth="1"/>
  </cols>
  <sheetData>
    <row r="1" spans="1:23" ht="25.55" customHeight="1">
      <c r="A1" s="175" t="s">
        <v>83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</row>
    <row r="2" spans="1:23" ht="35.35" customHeight="1">
      <c r="A2" s="96"/>
      <c r="B2" s="176"/>
      <c r="C2" s="177"/>
      <c r="D2" s="177"/>
      <c r="E2" s="178"/>
      <c r="F2" s="179" t="s">
        <v>84</v>
      </c>
      <c r="G2" s="180"/>
      <c r="H2" s="181"/>
      <c r="I2" s="182" t="s">
        <v>85</v>
      </c>
      <c r="J2" s="183"/>
      <c r="K2" s="184"/>
      <c r="L2" s="179" t="s">
        <v>86</v>
      </c>
      <c r="M2" s="180"/>
      <c r="N2" s="181"/>
      <c r="O2" s="182" t="s">
        <v>87</v>
      </c>
      <c r="P2" s="183"/>
      <c r="Q2" s="184"/>
      <c r="R2" s="179" t="s">
        <v>88</v>
      </c>
      <c r="S2" s="180"/>
      <c r="T2" s="181"/>
      <c r="U2" s="182" t="s">
        <v>89</v>
      </c>
      <c r="V2" s="183"/>
      <c r="W2" s="184"/>
    </row>
    <row r="3" spans="1:23" ht="63.5" customHeight="1">
      <c r="A3" s="96" t="s">
        <v>0</v>
      </c>
      <c r="B3" s="96" t="s">
        <v>1</v>
      </c>
      <c r="C3" s="96" t="s">
        <v>2</v>
      </c>
      <c r="D3" s="96" t="s">
        <v>3</v>
      </c>
      <c r="E3" s="96" t="s">
        <v>4</v>
      </c>
      <c r="F3" s="96" t="s">
        <v>90</v>
      </c>
      <c r="G3" s="96" t="s">
        <v>102</v>
      </c>
      <c r="H3" s="167" t="s">
        <v>104</v>
      </c>
      <c r="I3" s="164" t="s">
        <v>90</v>
      </c>
      <c r="J3" s="164" t="s">
        <v>101</v>
      </c>
      <c r="K3" s="164" t="s">
        <v>103</v>
      </c>
      <c r="L3" s="96" t="s">
        <v>90</v>
      </c>
      <c r="M3" s="96" t="s">
        <v>101</v>
      </c>
      <c r="N3" s="96" t="s">
        <v>103</v>
      </c>
      <c r="O3" s="164" t="s">
        <v>90</v>
      </c>
      <c r="P3" s="164" t="s">
        <v>101</v>
      </c>
      <c r="Q3" s="164" t="s">
        <v>103</v>
      </c>
      <c r="R3" s="96" t="s">
        <v>90</v>
      </c>
      <c r="S3" s="96" t="s">
        <v>101</v>
      </c>
      <c r="T3" s="96" t="s">
        <v>103</v>
      </c>
      <c r="U3" s="164" t="s">
        <v>90</v>
      </c>
      <c r="V3" s="164" t="s">
        <v>101</v>
      </c>
      <c r="W3" s="164" t="s">
        <v>103</v>
      </c>
    </row>
    <row r="4" spans="1:23" ht="17.05" customHeight="1">
      <c r="A4" s="94">
        <v>1</v>
      </c>
      <c r="B4" s="92" t="s">
        <v>61</v>
      </c>
      <c r="C4" s="93">
        <v>7</v>
      </c>
      <c r="D4" s="94">
        <v>1</v>
      </c>
      <c r="E4" s="92" t="s">
        <v>6</v>
      </c>
      <c r="F4" s="93">
        <v>79</v>
      </c>
      <c r="G4" s="98">
        <v>6</v>
      </c>
      <c r="H4" s="93">
        <v>73</v>
      </c>
      <c r="I4" s="165">
        <v>72</v>
      </c>
      <c r="J4" s="166">
        <v>5</v>
      </c>
      <c r="K4" s="165">
        <v>67</v>
      </c>
      <c r="L4" s="93" t="s">
        <v>7</v>
      </c>
      <c r="M4" s="93" t="s">
        <v>7</v>
      </c>
      <c r="N4" s="93" t="s">
        <v>7</v>
      </c>
      <c r="O4" s="165">
        <v>87</v>
      </c>
      <c r="P4" s="166">
        <v>6</v>
      </c>
      <c r="Q4" s="165">
        <v>81</v>
      </c>
      <c r="R4" s="93" t="s">
        <v>7</v>
      </c>
      <c r="S4" s="93" t="s">
        <v>7</v>
      </c>
      <c r="T4" s="93" t="s">
        <v>7</v>
      </c>
      <c r="U4" s="165" t="s">
        <v>7</v>
      </c>
      <c r="V4" s="165" t="s">
        <v>7</v>
      </c>
      <c r="W4" s="165" t="s">
        <v>7</v>
      </c>
    </row>
    <row r="5" spans="1:23" ht="17.05" customHeight="1">
      <c r="A5" s="94">
        <v>2</v>
      </c>
      <c r="B5" s="92" t="s">
        <v>61</v>
      </c>
      <c r="C5" s="93">
        <v>7</v>
      </c>
      <c r="D5" s="94">
        <v>1</v>
      </c>
      <c r="E5" s="92" t="s">
        <v>8</v>
      </c>
      <c r="F5" s="93">
        <v>30</v>
      </c>
      <c r="G5" s="98">
        <v>7</v>
      </c>
      <c r="H5" s="93">
        <v>23</v>
      </c>
      <c r="I5" s="165">
        <v>41</v>
      </c>
      <c r="J5" s="166">
        <v>9</v>
      </c>
      <c r="K5" s="165">
        <v>32</v>
      </c>
      <c r="L5" s="93" t="s">
        <v>7</v>
      </c>
      <c r="M5" s="93" t="s">
        <v>7</v>
      </c>
      <c r="N5" s="93" t="s">
        <v>7</v>
      </c>
      <c r="O5" s="165">
        <v>50</v>
      </c>
      <c r="P5" s="166">
        <v>11</v>
      </c>
      <c r="Q5" s="165">
        <v>39</v>
      </c>
      <c r="R5" s="93" t="s">
        <v>7</v>
      </c>
      <c r="S5" s="93" t="s">
        <v>7</v>
      </c>
      <c r="T5" s="93" t="s">
        <v>7</v>
      </c>
      <c r="U5" s="165" t="s">
        <v>7</v>
      </c>
      <c r="V5" s="165" t="s">
        <v>7</v>
      </c>
      <c r="W5" s="165" t="s">
        <v>7</v>
      </c>
    </row>
    <row r="6" spans="1:23" ht="17.05" customHeight="1">
      <c r="A6" s="94">
        <v>3</v>
      </c>
      <c r="B6" s="92" t="s">
        <v>9</v>
      </c>
      <c r="C6" s="93">
        <v>7</v>
      </c>
      <c r="D6" s="94">
        <v>1</v>
      </c>
      <c r="E6" s="92" t="s">
        <v>6</v>
      </c>
      <c r="F6" s="93">
        <v>96</v>
      </c>
      <c r="G6" s="98">
        <v>7</v>
      </c>
      <c r="H6" s="93">
        <v>89</v>
      </c>
      <c r="I6" s="165">
        <v>104</v>
      </c>
      <c r="J6" s="166">
        <v>7</v>
      </c>
      <c r="K6" s="165">
        <v>97</v>
      </c>
      <c r="L6" s="93" t="s">
        <v>7</v>
      </c>
      <c r="M6" s="93" t="s">
        <v>7</v>
      </c>
      <c r="N6" s="93" t="s">
        <v>7</v>
      </c>
      <c r="O6" s="165">
        <v>85</v>
      </c>
      <c r="P6" s="166">
        <v>6</v>
      </c>
      <c r="Q6" s="165">
        <v>79</v>
      </c>
      <c r="R6" s="93" t="s">
        <v>7</v>
      </c>
      <c r="S6" s="93" t="s">
        <v>7</v>
      </c>
      <c r="T6" s="93" t="s">
        <v>7</v>
      </c>
      <c r="U6" s="165" t="s">
        <v>7</v>
      </c>
      <c r="V6" s="165" t="s">
        <v>7</v>
      </c>
      <c r="W6" s="165" t="s">
        <v>7</v>
      </c>
    </row>
    <row r="7" spans="1:23" ht="17.05" customHeight="1">
      <c r="A7" s="94">
        <v>4</v>
      </c>
      <c r="B7" s="92" t="s">
        <v>9</v>
      </c>
      <c r="C7" s="93">
        <v>7</v>
      </c>
      <c r="D7" s="94">
        <v>1</v>
      </c>
      <c r="E7" s="92" t="s">
        <v>8</v>
      </c>
      <c r="F7" s="93">
        <v>35</v>
      </c>
      <c r="G7" s="98">
        <v>8</v>
      </c>
      <c r="H7" s="93">
        <v>27</v>
      </c>
      <c r="I7" s="165">
        <v>30</v>
      </c>
      <c r="J7" s="166">
        <v>7</v>
      </c>
      <c r="K7" s="165">
        <v>23</v>
      </c>
      <c r="L7" s="93" t="s">
        <v>7</v>
      </c>
      <c r="M7" s="93" t="s">
        <v>7</v>
      </c>
      <c r="N7" s="93" t="s">
        <v>7</v>
      </c>
      <c r="O7" s="165">
        <v>30</v>
      </c>
      <c r="P7" s="166">
        <v>7</v>
      </c>
      <c r="Q7" s="165">
        <v>23</v>
      </c>
      <c r="R7" s="93" t="s">
        <v>7</v>
      </c>
      <c r="S7" s="93" t="s">
        <v>7</v>
      </c>
      <c r="T7" s="93" t="s">
        <v>7</v>
      </c>
      <c r="U7" s="165" t="s">
        <v>7</v>
      </c>
      <c r="V7" s="165" t="s">
        <v>7</v>
      </c>
      <c r="W7" s="165" t="s">
        <v>7</v>
      </c>
    </row>
    <row r="8" spans="1:23" ht="17.05" customHeight="1">
      <c r="A8" s="94">
        <v>5</v>
      </c>
      <c r="B8" s="92" t="s">
        <v>10</v>
      </c>
      <c r="C8" s="93">
        <v>7</v>
      </c>
      <c r="D8" s="94">
        <v>1</v>
      </c>
      <c r="E8" s="92" t="s">
        <v>6</v>
      </c>
      <c r="F8" s="93">
        <v>98</v>
      </c>
      <c r="G8" s="98">
        <v>7</v>
      </c>
      <c r="H8" s="93">
        <v>91</v>
      </c>
      <c r="I8" s="165">
        <v>84</v>
      </c>
      <c r="J8" s="166">
        <v>6</v>
      </c>
      <c r="K8" s="165">
        <v>78</v>
      </c>
      <c r="L8" s="93" t="s">
        <v>7</v>
      </c>
      <c r="M8" s="93" t="s">
        <v>7</v>
      </c>
      <c r="N8" s="93" t="s">
        <v>7</v>
      </c>
      <c r="O8" s="165">
        <v>122</v>
      </c>
      <c r="P8" s="166">
        <v>9</v>
      </c>
      <c r="Q8" s="165">
        <v>113</v>
      </c>
      <c r="R8" s="93" t="s">
        <v>7</v>
      </c>
      <c r="S8" s="93" t="s">
        <v>7</v>
      </c>
      <c r="T8" s="93" t="s">
        <v>7</v>
      </c>
      <c r="U8" s="165" t="s">
        <v>7</v>
      </c>
      <c r="V8" s="165" t="s">
        <v>7</v>
      </c>
      <c r="W8" s="165" t="s">
        <v>7</v>
      </c>
    </row>
    <row r="9" spans="1:23" ht="17.05" customHeight="1">
      <c r="A9" s="94">
        <v>6</v>
      </c>
      <c r="B9" s="92" t="s">
        <v>10</v>
      </c>
      <c r="C9" s="93">
        <v>7</v>
      </c>
      <c r="D9" s="94">
        <v>1</v>
      </c>
      <c r="E9" s="92" t="s">
        <v>8</v>
      </c>
      <c r="F9" s="93">
        <v>35</v>
      </c>
      <c r="G9" s="98">
        <v>8</v>
      </c>
      <c r="H9" s="93">
        <v>27</v>
      </c>
      <c r="I9" s="165">
        <v>35</v>
      </c>
      <c r="J9" s="166">
        <v>8</v>
      </c>
      <c r="K9" s="165">
        <v>27</v>
      </c>
      <c r="L9" s="93" t="s">
        <v>7</v>
      </c>
      <c r="M9" s="93" t="s">
        <v>7</v>
      </c>
      <c r="N9" s="93" t="s">
        <v>7</v>
      </c>
      <c r="O9" s="165">
        <v>47</v>
      </c>
      <c r="P9" s="166">
        <v>10</v>
      </c>
      <c r="Q9" s="165">
        <v>37</v>
      </c>
      <c r="R9" s="93" t="s">
        <v>7</v>
      </c>
      <c r="S9" s="93" t="s">
        <v>7</v>
      </c>
      <c r="T9" s="93" t="s">
        <v>7</v>
      </c>
      <c r="U9" s="165" t="s">
        <v>7</v>
      </c>
      <c r="V9" s="165" t="s">
        <v>7</v>
      </c>
      <c r="W9" s="165" t="s">
        <v>7</v>
      </c>
    </row>
    <row r="10" spans="1:23" ht="17.05" customHeight="1">
      <c r="A10" s="94">
        <v>7</v>
      </c>
      <c r="B10" s="92" t="s">
        <v>62</v>
      </c>
      <c r="C10" s="93">
        <v>7</v>
      </c>
      <c r="D10" s="94">
        <v>1</v>
      </c>
      <c r="E10" s="92" t="s">
        <v>6</v>
      </c>
      <c r="F10" s="93">
        <v>87</v>
      </c>
      <c r="G10" s="98">
        <v>6</v>
      </c>
      <c r="H10" s="93">
        <v>81</v>
      </c>
      <c r="I10" s="165">
        <v>84</v>
      </c>
      <c r="J10" s="166">
        <v>6</v>
      </c>
      <c r="K10" s="165">
        <v>78</v>
      </c>
      <c r="L10" s="93" t="s">
        <v>7</v>
      </c>
      <c r="M10" s="93" t="s">
        <v>7</v>
      </c>
      <c r="N10" s="93" t="s">
        <v>7</v>
      </c>
      <c r="O10" s="165">
        <v>76</v>
      </c>
      <c r="P10" s="166">
        <v>5</v>
      </c>
      <c r="Q10" s="165">
        <v>71</v>
      </c>
      <c r="R10" s="93" t="s">
        <v>7</v>
      </c>
      <c r="S10" s="93" t="s">
        <v>7</v>
      </c>
      <c r="T10" s="93" t="s">
        <v>7</v>
      </c>
      <c r="U10" s="165" t="s">
        <v>7</v>
      </c>
      <c r="V10" s="165" t="s">
        <v>7</v>
      </c>
      <c r="W10" s="165" t="s">
        <v>7</v>
      </c>
    </row>
    <row r="11" spans="1:23" ht="17.05" customHeight="1">
      <c r="A11" s="94">
        <v>8</v>
      </c>
      <c r="B11" s="92" t="s">
        <v>62</v>
      </c>
      <c r="C11" s="93">
        <v>7</v>
      </c>
      <c r="D11" s="94">
        <v>1</v>
      </c>
      <c r="E11" s="92" t="s">
        <v>8</v>
      </c>
      <c r="F11" s="93">
        <v>40</v>
      </c>
      <c r="G11" s="98">
        <v>9</v>
      </c>
      <c r="H11" s="93">
        <v>31</v>
      </c>
      <c r="I11" s="165">
        <v>36</v>
      </c>
      <c r="J11" s="166">
        <v>8</v>
      </c>
      <c r="K11" s="165">
        <v>28</v>
      </c>
      <c r="L11" s="93" t="s">
        <v>7</v>
      </c>
      <c r="M11" s="93" t="s">
        <v>7</v>
      </c>
      <c r="N11" s="93" t="s">
        <v>7</v>
      </c>
      <c r="O11" s="165">
        <v>38</v>
      </c>
      <c r="P11" s="166">
        <v>8</v>
      </c>
      <c r="Q11" s="165">
        <v>30</v>
      </c>
      <c r="R11" s="93" t="s">
        <v>7</v>
      </c>
      <c r="S11" s="93" t="s">
        <v>7</v>
      </c>
      <c r="T11" s="93" t="s">
        <v>7</v>
      </c>
      <c r="U11" s="165" t="s">
        <v>7</v>
      </c>
      <c r="V11" s="165" t="s">
        <v>7</v>
      </c>
      <c r="W11" s="165" t="s">
        <v>7</v>
      </c>
    </row>
    <row r="12" spans="1:23" ht="17.05" customHeight="1">
      <c r="A12" s="94">
        <v>9</v>
      </c>
      <c r="B12" s="92" t="s">
        <v>11</v>
      </c>
      <c r="C12" s="93">
        <v>7</v>
      </c>
      <c r="D12" s="94">
        <v>1</v>
      </c>
      <c r="E12" s="92" t="s">
        <v>6</v>
      </c>
      <c r="F12" s="93">
        <v>83</v>
      </c>
      <c r="G12" s="98">
        <v>6</v>
      </c>
      <c r="H12" s="93">
        <v>77</v>
      </c>
      <c r="I12" s="165">
        <v>71</v>
      </c>
      <c r="J12" s="166">
        <v>5</v>
      </c>
      <c r="K12" s="165">
        <v>66</v>
      </c>
      <c r="L12" s="93" t="s">
        <v>7</v>
      </c>
      <c r="M12" s="93" t="s">
        <v>7</v>
      </c>
      <c r="N12" s="93" t="s">
        <v>7</v>
      </c>
      <c r="O12" s="165">
        <v>82</v>
      </c>
      <c r="P12" s="166">
        <v>6</v>
      </c>
      <c r="Q12" s="165">
        <v>76</v>
      </c>
      <c r="R12" s="93" t="s">
        <v>7</v>
      </c>
      <c r="S12" s="93" t="s">
        <v>7</v>
      </c>
      <c r="T12" s="93" t="s">
        <v>7</v>
      </c>
      <c r="U12" s="165">
        <v>132</v>
      </c>
      <c r="V12" s="166">
        <v>9</v>
      </c>
      <c r="W12" s="165">
        <v>123</v>
      </c>
    </row>
    <row r="13" spans="1:23" ht="17.05" customHeight="1">
      <c r="A13" s="94">
        <v>10</v>
      </c>
      <c r="B13" s="92" t="s">
        <v>11</v>
      </c>
      <c r="C13" s="93">
        <v>7</v>
      </c>
      <c r="D13" s="94">
        <v>1</v>
      </c>
      <c r="E13" s="92" t="s">
        <v>8</v>
      </c>
      <c r="F13" s="93">
        <v>38</v>
      </c>
      <c r="G13" s="98">
        <v>8</v>
      </c>
      <c r="H13" s="93">
        <v>30</v>
      </c>
      <c r="I13" s="165">
        <v>35</v>
      </c>
      <c r="J13" s="166">
        <v>8</v>
      </c>
      <c r="K13" s="165">
        <v>27</v>
      </c>
      <c r="L13" s="93" t="s">
        <v>7</v>
      </c>
      <c r="M13" s="93" t="s">
        <v>7</v>
      </c>
      <c r="N13" s="93" t="s">
        <v>7</v>
      </c>
      <c r="O13" s="165">
        <v>32</v>
      </c>
      <c r="P13" s="166">
        <v>7</v>
      </c>
      <c r="Q13" s="165">
        <v>25</v>
      </c>
      <c r="R13" s="93" t="s">
        <v>7</v>
      </c>
      <c r="S13" s="93" t="s">
        <v>7</v>
      </c>
      <c r="T13" s="93" t="s">
        <v>7</v>
      </c>
      <c r="U13" s="165">
        <v>41</v>
      </c>
      <c r="V13" s="166">
        <v>9</v>
      </c>
      <c r="W13" s="165">
        <v>32</v>
      </c>
    </row>
    <row r="14" spans="1:23" ht="17.05" customHeight="1">
      <c r="A14" s="94">
        <v>11</v>
      </c>
      <c r="B14" s="92" t="s">
        <v>12</v>
      </c>
      <c r="C14" s="93">
        <v>7</v>
      </c>
      <c r="D14" s="94">
        <v>1</v>
      </c>
      <c r="E14" s="92" t="s">
        <v>6</v>
      </c>
      <c r="F14" s="93">
        <v>56</v>
      </c>
      <c r="G14" s="98">
        <v>4</v>
      </c>
      <c r="H14" s="93">
        <v>52</v>
      </c>
      <c r="I14" s="165">
        <v>48</v>
      </c>
      <c r="J14" s="166">
        <v>3</v>
      </c>
      <c r="K14" s="165">
        <v>45</v>
      </c>
      <c r="L14" s="93" t="s">
        <v>7</v>
      </c>
      <c r="M14" s="93" t="s">
        <v>7</v>
      </c>
      <c r="N14" s="93" t="s">
        <v>7</v>
      </c>
      <c r="O14" s="165">
        <v>49</v>
      </c>
      <c r="P14" s="166">
        <v>3</v>
      </c>
      <c r="Q14" s="165">
        <v>46</v>
      </c>
      <c r="R14" s="93" t="s">
        <v>7</v>
      </c>
      <c r="S14" s="93" t="s">
        <v>7</v>
      </c>
      <c r="T14" s="93" t="s">
        <v>7</v>
      </c>
      <c r="U14" s="165" t="s">
        <v>7</v>
      </c>
      <c r="V14" s="165" t="s">
        <v>7</v>
      </c>
      <c r="W14" s="165" t="s">
        <v>7</v>
      </c>
    </row>
    <row r="15" spans="1:23" ht="17.05" customHeight="1">
      <c r="A15" s="94">
        <v>12</v>
      </c>
      <c r="B15" s="92" t="s">
        <v>63</v>
      </c>
      <c r="C15" s="93">
        <v>7</v>
      </c>
      <c r="D15" s="94">
        <v>1</v>
      </c>
      <c r="E15" s="92" t="s">
        <v>6</v>
      </c>
      <c r="F15" s="93">
        <v>106</v>
      </c>
      <c r="G15" s="98">
        <v>8</v>
      </c>
      <c r="H15" s="93">
        <v>98</v>
      </c>
      <c r="I15" s="165">
        <v>86</v>
      </c>
      <c r="J15" s="166">
        <v>6</v>
      </c>
      <c r="K15" s="165">
        <v>80</v>
      </c>
      <c r="L15" s="93" t="s">
        <v>7</v>
      </c>
      <c r="M15" s="93" t="s">
        <v>7</v>
      </c>
      <c r="N15" s="93" t="s">
        <v>7</v>
      </c>
      <c r="O15" s="165" t="s">
        <v>7</v>
      </c>
      <c r="P15" s="165" t="s">
        <v>7</v>
      </c>
      <c r="Q15" s="165" t="s">
        <v>7</v>
      </c>
      <c r="R15" s="93">
        <v>122</v>
      </c>
      <c r="S15" s="98">
        <v>9</v>
      </c>
      <c r="T15" s="93">
        <v>113</v>
      </c>
      <c r="U15" s="165">
        <v>106</v>
      </c>
      <c r="V15" s="166">
        <v>7</v>
      </c>
      <c r="W15" s="165">
        <v>99</v>
      </c>
    </row>
    <row r="16" spans="1:23" ht="17.05" customHeight="1">
      <c r="A16" s="94">
        <v>13</v>
      </c>
      <c r="B16" s="92" t="s">
        <v>64</v>
      </c>
      <c r="C16" s="93">
        <v>7</v>
      </c>
      <c r="D16" s="94">
        <v>1</v>
      </c>
      <c r="E16" s="92" t="s">
        <v>6</v>
      </c>
      <c r="F16" s="93">
        <v>59</v>
      </c>
      <c r="G16" s="98">
        <v>4</v>
      </c>
      <c r="H16" s="93">
        <v>55</v>
      </c>
      <c r="I16" s="165" t="s">
        <v>7</v>
      </c>
      <c r="J16" s="165" t="s">
        <v>7</v>
      </c>
      <c r="K16" s="165" t="s">
        <v>7</v>
      </c>
      <c r="L16" s="93">
        <v>65</v>
      </c>
      <c r="M16" s="98">
        <v>5</v>
      </c>
      <c r="N16" s="93">
        <v>60</v>
      </c>
      <c r="O16" s="165">
        <v>72</v>
      </c>
      <c r="P16" s="166">
        <v>5</v>
      </c>
      <c r="Q16" s="165">
        <v>67</v>
      </c>
      <c r="R16" s="93" t="s">
        <v>7</v>
      </c>
      <c r="S16" s="93" t="s">
        <v>7</v>
      </c>
      <c r="T16" s="93" t="s">
        <v>7</v>
      </c>
      <c r="U16" s="165" t="s">
        <v>7</v>
      </c>
      <c r="V16" s="165" t="s">
        <v>7</v>
      </c>
      <c r="W16" s="165" t="s">
        <v>7</v>
      </c>
    </row>
    <row r="17" spans="1:23" ht="17.05" customHeight="1">
      <c r="A17" s="94">
        <v>14</v>
      </c>
      <c r="B17" s="92" t="s">
        <v>64</v>
      </c>
      <c r="C17" s="93">
        <v>7</v>
      </c>
      <c r="D17" s="94">
        <v>1</v>
      </c>
      <c r="E17" s="92" t="s">
        <v>8</v>
      </c>
      <c r="F17" s="93">
        <v>29</v>
      </c>
      <c r="G17" s="98">
        <v>6</v>
      </c>
      <c r="H17" s="93">
        <v>23</v>
      </c>
      <c r="I17" s="165" t="s">
        <v>7</v>
      </c>
      <c r="J17" s="165" t="s">
        <v>7</v>
      </c>
      <c r="K17" s="165" t="s">
        <v>7</v>
      </c>
      <c r="L17" s="93">
        <v>33</v>
      </c>
      <c r="M17" s="98">
        <v>7</v>
      </c>
      <c r="N17" s="93">
        <v>26</v>
      </c>
      <c r="O17" s="165">
        <v>27</v>
      </c>
      <c r="P17" s="166">
        <v>6</v>
      </c>
      <c r="Q17" s="165">
        <v>21</v>
      </c>
      <c r="R17" s="93" t="s">
        <v>7</v>
      </c>
      <c r="S17" s="93" t="s">
        <v>7</v>
      </c>
      <c r="T17" s="93" t="s">
        <v>7</v>
      </c>
      <c r="U17" s="165" t="s">
        <v>7</v>
      </c>
      <c r="V17" s="165" t="s">
        <v>7</v>
      </c>
      <c r="W17" s="165" t="s">
        <v>7</v>
      </c>
    </row>
    <row r="18" spans="1:23" ht="17.05" customHeight="1">
      <c r="A18" s="94">
        <v>15</v>
      </c>
      <c r="B18" s="92" t="s">
        <v>65</v>
      </c>
      <c r="C18" s="93">
        <v>7</v>
      </c>
      <c r="D18" s="94">
        <v>1</v>
      </c>
      <c r="E18" s="92" t="s">
        <v>6</v>
      </c>
      <c r="F18" s="93">
        <v>107</v>
      </c>
      <c r="G18" s="98">
        <v>8</v>
      </c>
      <c r="H18" s="93">
        <v>99</v>
      </c>
      <c r="I18" s="165">
        <v>109</v>
      </c>
      <c r="J18" s="166">
        <v>8</v>
      </c>
      <c r="K18" s="165">
        <v>101</v>
      </c>
      <c r="L18" s="93" t="s">
        <v>7</v>
      </c>
      <c r="M18" s="93" t="s">
        <v>7</v>
      </c>
      <c r="N18" s="93" t="s">
        <v>7</v>
      </c>
      <c r="O18" s="165">
        <v>88</v>
      </c>
      <c r="P18" s="166">
        <v>6</v>
      </c>
      <c r="Q18" s="165">
        <v>82</v>
      </c>
      <c r="R18" s="93">
        <v>89</v>
      </c>
      <c r="S18" s="98">
        <v>6</v>
      </c>
      <c r="T18" s="93">
        <v>83</v>
      </c>
      <c r="U18" s="165" t="s">
        <v>7</v>
      </c>
      <c r="V18" s="165" t="s">
        <v>7</v>
      </c>
      <c r="W18" s="165" t="s">
        <v>7</v>
      </c>
    </row>
    <row r="19" spans="1:23" ht="17.05" customHeight="1">
      <c r="A19" s="94">
        <v>16</v>
      </c>
      <c r="B19" s="92" t="s">
        <v>65</v>
      </c>
      <c r="C19" s="93">
        <v>7</v>
      </c>
      <c r="D19" s="94">
        <v>1</v>
      </c>
      <c r="E19" s="92" t="s">
        <v>8</v>
      </c>
      <c r="F19" s="93">
        <v>35</v>
      </c>
      <c r="G19" s="98">
        <v>8</v>
      </c>
      <c r="H19" s="93">
        <v>27</v>
      </c>
      <c r="I19" s="165">
        <v>41</v>
      </c>
      <c r="J19" s="166">
        <v>9</v>
      </c>
      <c r="K19" s="165">
        <v>32</v>
      </c>
      <c r="L19" s="93" t="s">
        <v>7</v>
      </c>
      <c r="M19" s="93" t="s">
        <v>7</v>
      </c>
      <c r="N19" s="93" t="s">
        <v>7</v>
      </c>
      <c r="O19" s="165">
        <v>17</v>
      </c>
      <c r="P19" s="166">
        <v>4</v>
      </c>
      <c r="Q19" s="165">
        <v>13</v>
      </c>
      <c r="R19" s="93">
        <v>12</v>
      </c>
      <c r="S19" s="98">
        <v>3</v>
      </c>
      <c r="T19" s="93">
        <v>9</v>
      </c>
      <c r="U19" s="165" t="s">
        <v>7</v>
      </c>
      <c r="V19" s="165" t="s">
        <v>7</v>
      </c>
      <c r="W19" s="165" t="s">
        <v>7</v>
      </c>
    </row>
    <row r="20" spans="1:23" ht="17.05" customHeight="1">
      <c r="A20" s="94">
        <v>17</v>
      </c>
      <c r="B20" s="92" t="s">
        <v>65</v>
      </c>
      <c r="C20" s="93">
        <v>7</v>
      </c>
      <c r="D20" s="94">
        <v>2</v>
      </c>
      <c r="E20" s="92" t="s">
        <v>6</v>
      </c>
      <c r="F20" s="93" t="s">
        <v>7</v>
      </c>
      <c r="G20" s="93" t="s">
        <v>7</v>
      </c>
      <c r="H20" s="93" t="s">
        <v>7</v>
      </c>
      <c r="I20" s="165" t="s">
        <v>7</v>
      </c>
      <c r="J20" s="165" t="s">
        <v>7</v>
      </c>
      <c r="K20" s="165" t="s">
        <v>7</v>
      </c>
      <c r="L20" s="93" t="s">
        <v>7</v>
      </c>
      <c r="M20" s="93" t="s">
        <v>7</v>
      </c>
      <c r="N20" s="93" t="s">
        <v>7</v>
      </c>
      <c r="O20" s="165" t="s">
        <v>7</v>
      </c>
      <c r="P20" s="165" t="s">
        <v>7</v>
      </c>
      <c r="Q20" s="165" t="s">
        <v>7</v>
      </c>
      <c r="R20" s="93">
        <v>77</v>
      </c>
      <c r="S20" s="98">
        <v>5</v>
      </c>
      <c r="T20" s="93">
        <v>72</v>
      </c>
      <c r="U20" s="165" t="s">
        <v>7</v>
      </c>
      <c r="V20" s="165" t="s">
        <v>7</v>
      </c>
      <c r="W20" s="165" t="s">
        <v>7</v>
      </c>
    </row>
    <row r="21" spans="1:23" ht="17.05" customHeight="1">
      <c r="A21" s="94">
        <v>18</v>
      </c>
      <c r="B21" s="92" t="s">
        <v>65</v>
      </c>
      <c r="C21" s="93">
        <v>7</v>
      </c>
      <c r="D21" s="94">
        <v>2</v>
      </c>
      <c r="E21" s="92" t="s">
        <v>8</v>
      </c>
      <c r="F21" s="93" t="s">
        <v>7</v>
      </c>
      <c r="G21" s="93" t="s">
        <v>7</v>
      </c>
      <c r="H21" s="93" t="s">
        <v>7</v>
      </c>
      <c r="I21" s="165" t="s">
        <v>7</v>
      </c>
      <c r="J21" s="165" t="s">
        <v>7</v>
      </c>
      <c r="K21" s="165" t="s">
        <v>7</v>
      </c>
      <c r="L21" s="93" t="s">
        <v>7</v>
      </c>
      <c r="M21" s="93" t="s">
        <v>7</v>
      </c>
      <c r="N21" s="93" t="s">
        <v>7</v>
      </c>
      <c r="O21" s="165" t="s">
        <v>7</v>
      </c>
      <c r="P21" s="165" t="s">
        <v>7</v>
      </c>
      <c r="Q21" s="165" t="s">
        <v>7</v>
      </c>
      <c r="R21" s="93">
        <v>37</v>
      </c>
      <c r="S21" s="98">
        <v>8</v>
      </c>
      <c r="T21" s="93">
        <v>29</v>
      </c>
      <c r="U21" s="165" t="s">
        <v>7</v>
      </c>
      <c r="V21" s="165" t="s">
        <v>7</v>
      </c>
      <c r="W21" s="165" t="s">
        <v>7</v>
      </c>
    </row>
    <row r="22" spans="1:23" ht="17.05" customHeight="1">
      <c r="A22" s="94">
        <v>19</v>
      </c>
      <c r="B22" s="92" t="s">
        <v>61</v>
      </c>
      <c r="C22" s="93">
        <v>8</v>
      </c>
      <c r="D22" s="94">
        <v>3</v>
      </c>
      <c r="E22" s="92" t="s">
        <v>6</v>
      </c>
      <c r="F22" s="93">
        <v>83</v>
      </c>
      <c r="G22" s="98">
        <v>6</v>
      </c>
      <c r="H22" s="93">
        <v>77</v>
      </c>
      <c r="I22" s="165">
        <v>84</v>
      </c>
      <c r="J22" s="166">
        <v>6</v>
      </c>
      <c r="K22" s="165">
        <v>78</v>
      </c>
      <c r="L22" s="93" t="s">
        <v>7</v>
      </c>
      <c r="M22" s="93" t="s">
        <v>7</v>
      </c>
      <c r="N22" s="93" t="s">
        <v>7</v>
      </c>
      <c r="O22" s="165">
        <v>75</v>
      </c>
      <c r="P22" s="166">
        <v>5</v>
      </c>
      <c r="Q22" s="165">
        <v>70</v>
      </c>
      <c r="R22" s="93" t="s">
        <v>7</v>
      </c>
      <c r="S22" s="93" t="s">
        <v>7</v>
      </c>
      <c r="T22" s="93" t="s">
        <v>7</v>
      </c>
      <c r="U22" s="165" t="s">
        <v>7</v>
      </c>
      <c r="V22" s="165" t="s">
        <v>7</v>
      </c>
      <c r="W22" s="165" t="s">
        <v>7</v>
      </c>
    </row>
    <row r="23" spans="1:23" ht="17.05" customHeight="1">
      <c r="A23" s="94">
        <v>20</v>
      </c>
      <c r="B23" s="92" t="s">
        <v>61</v>
      </c>
      <c r="C23" s="93">
        <v>8</v>
      </c>
      <c r="D23" s="94">
        <v>3</v>
      </c>
      <c r="E23" s="92" t="s">
        <v>8</v>
      </c>
      <c r="F23" s="93">
        <v>37</v>
      </c>
      <c r="G23" s="98">
        <v>8</v>
      </c>
      <c r="H23" s="93">
        <v>29</v>
      </c>
      <c r="I23" s="165">
        <v>48</v>
      </c>
      <c r="J23" s="166">
        <v>10</v>
      </c>
      <c r="K23" s="165">
        <v>38</v>
      </c>
      <c r="L23" s="93" t="s">
        <v>7</v>
      </c>
      <c r="M23" s="93" t="s">
        <v>7</v>
      </c>
      <c r="N23" s="93" t="s">
        <v>7</v>
      </c>
      <c r="O23" s="165">
        <v>41</v>
      </c>
      <c r="P23" s="166">
        <v>9</v>
      </c>
      <c r="Q23" s="165">
        <v>32</v>
      </c>
      <c r="R23" s="93" t="s">
        <v>7</v>
      </c>
      <c r="S23" s="93" t="s">
        <v>7</v>
      </c>
      <c r="T23" s="93" t="s">
        <v>7</v>
      </c>
      <c r="U23" s="165" t="s">
        <v>7</v>
      </c>
      <c r="V23" s="165" t="s">
        <v>7</v>
      </c>
      <c r="W23" s="165" t="s">
        <v>7</v>
      </c>
    </row>
    <row r="24" spans="1:23" ht="17.05" customHeight="1">
      <c r="A24" s="94">
        <v>21</v>
      </c>
      <c r="B24" s="92" t="s">
        <v>9</v>
      </c>
      <c r="C24" s="93">
        <v>8</v>
      </c>
      <c r="D24" s="94">
        <v>3</v>
      </c>
      <c r="E24" s="92" t="s">
        <v>6</v>
      </c>
      <c r="F24" s="93">
        <v>102</v>
      </c>
      <c r="G24" s="98">
        <v>7</v>
      </c>
      <c r="H24" s="93">
        <v>95</v>
      </c>
      <c r="I24" s="165">
        <v>102</v>
      </c>
      <c r="J24" s="166">
        <v>7</v>
      </c>
      <c r="K24" s="165">
        <v>95</v>
      </c>
      <c r="L24" s="93" t="s">
        <v>7</v>
      </c>
      <c r="M24" s="93" t="s">
        <v>7</v>
      </c>
      <c r="N24" s="93" t="s">
        <v>7</v>
      </c>
      <c r="O24" s="165">
        <v>114</v>
      </c>
      <c r="P24" s="166">
        <v>8</v>
      </c>
      <c r="Q24" s="165">
        <v>106</v>
      </c>
      <c r="R24" s="93" t="s">
        <v>7</v>
      </c>
      <c r="S24" s="93" t="s">
        <v>7</v>
      </c>
      <c r="T24" s="93" t="s">
        <v>7</v>
      </c>
      <c r="U24" s="165" t="s">
        <v>7</v>
      </c>
      <c r="V24" s="165" t="s">
        <v>7</v>
      </c>
      <c r="W24" s="165" t="s">
        <v>7</v>
      </c>
    </row>
    <row r="25" spans="1:23" ht="17.05" customHeight="1">
      <c r="A25" s="94">
        <v>22</v>
      </c>
      <c r="B25" s="92" t="s">
        <v>9</v>
      </c>
      <c r="C25" s="93">
        <v>8</v>
      </c>
      <c r="D25" s="94">
        <v>3</v>
      </c>
      <c r="E25" s="92" t="s">
        <v>8</v>
      </c>
      <c r="F25" s="93">
        <v>40</v>
      </c>
      <c r="G25" s="98">
        <v>9</v>
      </c>
      <c r="H25" s="93">
        <v>31</v>
      </c>
      <c r="I25" s="165">
        <v>32</v>
      </c>
      <c r="J25" s="166">
        <v>7</v>
      </c>
      <c r="K25" s="165">
        <v>25</v>
      </c>
      <c r="L25" s="93" t="s">
        <v>7</v>
      </c>
      <c r="M25" s="93" t="s">
        <v>7</v>
      </c>
      <c r="N25" s="93" t="s">
        <v>7</v>
      </c>
      <c r="O25" s="165">
        <v>42</v>
      </c>
      <c r="P25" s="166">
        <v>9</v>
      </c>
      <c r="Q25" s="165">
        <v>33</v>
      </c>
      <c r="R25" s="93" t="s">
        <v>7</v>
      </c>
      <c r="S25" s="93" t="s">
        <v>7</v>
      </c>
      <c r="T25" s="93" t="s">
        <v>7</v>
      </c>
      <c r="U25" s="165" t="s">
        <v>7</v>
      </c>
      <c r="V25" s="165" t="s">
        <v>7</v>
      </c>
      <c r="W25" s="165" t="s">
        <v>7</v>
      </c>
    </row>
    <row r="26" spans="1:23" ht="17.05" customHeight="1">
      <c r="A26" s="94">
        <v>23</v>
      </c>
      <c r="B26" s="92" t="s">
        <v>10</v>
      </c>
      <c r="C26" s="93">
        <v>8</v>
      </c>
      <c r="D26" s="94">
        <v>3</v>
      </c>
      <c r="E26" s="92" t="s">
        <v>6</v>
      </c>
      <c r="F26" s="93">
        <v>81</v>
      </c>
      <c r="G26" s="98">
        <v>6</v>
      </c>
      <c r="H26" s="93">
        <v>75</v>
      </c>
      <c r="I26" s="165">
        <v>100</v>
      </c>
      <c r="J26" s="166">
        <v>7</v>
      </c>
      <c r="K26" s="165">
        <v>93</v>
      </c>
      <c r="L26" s="93" t="s">
        <v>7</v>
      </c>
      <c r="M26" s="93" t="s">
        <v>7</v>
      </c>
      <c r="N26" s="93" t="s">
        <v>7</v>
      </c>
      <c r="O26" s="165">
        <v>125</v>
      </c>
      <c r="P26" s="166">
        <v>9</v>
      </c>
      <c r="Q26" s="165">
        <v>116</v>
      </c>
      <c r="R26" s="93" t="s">
        <v>7</v>
      </c>
      <c r="S26" s="93" t="s">
        <v>7</v>
      </c>
      <c r="T26" s="93" t="s">
        <v>7</v>
      </c>
      <c r="U26" s="165" t="s">
        <v>7</v>
      </c>
      <c r="V26" s="165" t="s">
        <v>7</v>
      </c>
      <c r="W26" s="165" t="s">
        <v>7</v>
      </c>
    </row>
    <row r="27" spans="1:23" ht="17.05" customHeight="1">
      <c r="A27" s="94">
        <v>24</v>
      </c>
      <c r="B27" s="92" t="s">
        <v>10</v>
      </c>
      <c r="C27" s="93">
        <v>8</v>
      </c>
      <c r="D27" s="94">
        <v>3</v>
      </c>
      <c r="E27" s="92" t="s">
        <v>8</v>
      </c>
      <c r="F27" s="93">
        <v>36</v>
      </c>
      <c r="G27" s="98">
        <v>8</v>
      </c>
      <c r="H27" s="93">
        <v>28</v>
      </c>
      <c r="I27" s="165">
        <v>35</v>
      </c>
      <c r="J27" s="166">
        <v>7</v>
      </c>
      <c r="K27" s="165">
        <v>28</v>
      </c>
      <c r="L27" s="93" t="s">
        <v>7</v>
      </c>
      <c r="M27" s="93" t="s">
        <v>7</v>
      </c>
      <c r="N27" s="93" t="s">
        <v>7</v>
      </c>
      <c r="O27" s="165">
        <v>44</v>
      </c>
      <c r="P27" s="166">
        <v>9</v>
      </c>
      <c r="Q27" s="165">
        <v>35</v>
      </c>
      <c r="R27" s="93" t="s">
        <v>7</v>
      </c>
      <c r="S27" s="93" t="s">
        <v>7</v>
      </c>
      <c r="T27" s="93" t="s">
        <v>7</v>
      </c>
      <c r="U27" s="165" t="s">
        <v>7</v>
      </c>
      <c r="V27" s="165" t="s">
        <v>7</v>
      </c>
      <c r="W27" s="165" t="s">
        <v>7</v>
      </c>
    </row>
    <row r="28" spans="1:23" ht="17.05" customHeight="1">
      <c r="A28" s="94">
        <v>25</v>
      </c>
      <c r="B28" s="92" t="s">
        <v>62</v>
      </c>
      <c r="C28" s="93">
        <v>8</v>
      </c>
      <c r="D28" s="94">
        <v>3</v>
      </c>
      <c r="E28" s="92" t="s">
        <v>6</v>
      </c>
      <c r="F28" s="93">
        <v>98</v>
      </c>
      <c r="G28" s="98">
        <v>7</v>
      </c>
      <c r="H28" s="93">
        <v>91</v>
      </c>
      <c r="I28" s="165">
        <v>81</v>
      </c>
      <c r="J28" s="166">
        <v>6</v>
      </c>
      <c r="K28" s="165">
        <v>75</v>
      </c>
      <c r="L28" s="93" t="s">
        <v>7</v>
      </c>
      <c r="M28" s="93" t="s">
        <v>7</v>
      </c>
      <c r="N28" s="93" t="s">
        <v>7</v>
      </c>
      <c r="O28" s="165">
        <v>126</v>
      </c>
      <c r="P28" s="166">
        <v>9</v>
      </c>
      <c r="Q28" s="165">
        <v>117</v>
      </c>
      <c r="R28" s="93" t="s">
        <v>7</v>
      </c>
      <c r="S28" s="93" t="s">
        <v>7</v>
      </c>
      <c r="T28" s="93" t="s">
        <v>7</v>
      </c>
      <c r="U28" s="165" t="s">
        <v>7</v>
      </c>
      <c r="V28" s="165" t="s">
        <v>7</v>
      </c>
      <c r="W28" s="165" t="s">
        <v>7</v>
      </c>
    </row>
    <row r="29" spans="1:23" ht="17.05" customHeight="1">
      <c r="A29" s="94">
        <v>26</v>
      </c>
      <c r="B29" s="92" t="s">
        <v>62</v>
      </c>
      <c r="C29" s="93">
        <v>8</v>
      </c>
      <c r="D29" s="94">
        <v>3</v>
      </c>
      <c r="E29" s="92" t="s">
        <v>8</v>
      </c>
      <c r="F29" s="93">
        <v>33</v>
      </c>
      <c r="G29" s="98">
        <v>7</v>
      </c>
      <c r="H29" s="93">
        <v>26</v>
      </c>
      <c r="I29" s="165">
        <v>34</v>
      </c>
      <c r="J29" s="166">
        <v>7</v>
      </c>
      <c r="K29" s="165">
        <v>27</v>
      </c>
      <c r="L29" s="93" t="s">
        <v>7</v>
      </c>
      <c r="M29" s="93" t="s">
        <v>7</v>
      </c>
      <c r="N29" s="93" t="s">
        <v>7</v>
      </c>
      <c r="O29" s="165">
        <v>48</v>
      </c>
      <c r="P29" s="166">
        <v>10</v>
      </c>
      <c r="Q29" s="165">
        <v>38</v>
      </c>
      <c r="R29" s="93" t="s">
        <v>7</v>
      </c>
      <c r="S29" s="93" t="s">
        <v>7</v>
      </c>
      <c r="T29" s="93" t="s">
        <v>7</v>
      </c>
      <c r="U29" s="165" t="s">
        <v>7</v>
      </c>
      <c r="V29" s="165" t="s">
        <v>7</v>
      </c>
      <c r="W29" s="165" t="s">
        <v>7</v>
      </c>
    </row>
    <row r="30" spans="1:23" ht="17.05" customHeight="1">
      <c r="A30" s="94">
        <v>27</v>
      </c>
      <c r="B30" s="92" t="s">
        <v>11</v>
      </c>
      <c r="C30" s="93">
        <v>8</v>
      </c>
      <c r="D30" s="94">
        <v>3</v>
      </c>
      <c r="E30" s="92" t="s">
        <v>6</v>
      </c>
      <c r="F30" s="93">
        <v>86</v>
      </c>
      <c r="G30" s="98">
        <v>6</v>
      </c>
      <c r="H30" s="93">
        <v>80</v>
      </c>
      <c r="I30" s="165">
        <v>95</v>
      </c>
      <c r="J30" s="166">
        <v>7</v>
      </c>
      <c r="K30" s="165">
        <v>88</v>
      </c>
      <c r="L30" s="93" t="s">
        <v>7</v>
      </c>
      <c r="M30" s="93" t="s">
        <v>7</v>
      </c>
      <c r="N30" s="93" t="s">
        <v>7</v>
      </c>
      <c r="O30" s="165">
        <v>100</v>
      </c>
      <c r="P30" s="166">
        <v>7</v>
      </c>
      <c r="Q30" s="165">
        <v>93</v>
      </c>
      <c r="R30" s="93" t="s">
        <v>7</v>
      </c>
      <c r="S30" s="93" t="s">
        <v>7</v>
      </c>
      <c r="T30" s="93" t="s">
        <v>7</v>
      </c>
      <c r="U30" s="165" t="s">
        <v>7</v>
      </c>
      <c r="V30" s="165" t="s">
        <v>7</v>
      </c>
      <c r="W30" s="165" t="s">
        <v>7</v>
      </c>
    </row>
    <row r="31" spans="1:23" ht="17.05" customHeight="1">
      <c r="A31" s="94">
        <v>28</v>
      </c>
      <c r="B31" s="92" t="s">
        <v>11</v>
      </c>
      <c r="C31" s="93">
        <v>8</v>
      </c>
      <c r="D31" s="94">
        <v>3</v>
      </c>
      <c r="E31" s="92" t="s">
        <v>8</v>
      </c>
      <c r="F31" s="93">
        <v>38</v>
      </c>
      <c r="G31" s="98">
        <v>8</v>
      </c>
      <c r="H31" s="93">
        <v>30</v>
      </c>
      <c r="I31" s="165">
        <v>38</v>
      </c>
      <c r="J31" s="166">
        <v>8</v>
      </c>
      <c r="K31" s="165">
        <v>30</v>
      </c>
      <c r="L31" s="93" t="s">
        <v>7</v>
      </c>
      <c r="M31" s="93" t="s">
        <v>7</v>
      </c>
      <c r="N31" s="93" t="s">
        <v>7</v>
      </c>
      <c r="O31" s="165">
        <v>42</v>
      </c>
      <c r="P31" s="166">
        <v>9</v>
      </c>
      <c r="Q31" s="165">
        <v>33</v>
      </c>
      <c r="R31" s="93" t="s">
        <v>7</v>
      </c>
      <c r="S31" s="93" t="s">
        <v>7</v>
      </c>
      <c r="T31" s="93" t="s">
        <v>7</v>
      </c>
      <c r="U31" s="165" t="s">
        <v>7</v>
      </c>
      <c r="V31" s="165" t="s">
        <v>7</v>
      </c>
      <c r="W31" s="165" t="s">
        <v>7</v>
      </c>
    </row>
    <row r="32" spans="1:23" ht="17.05" customHeight="1">
      <c r="A32" s="94">
        <v>29</v>
      </c>
      <c r="B32" s="92" t="s">
        <v>12</v>
      </c>
      <c r="C32" s="93">
        <v>8</v>
      </c>
      <c r="D32" s="94">
        <v>3</v>
      </c>
      <c r="E32" s="92" t="s">
        <v>6</v>
      </c>
      <c r="F32" s="93">
        <v>56</v>
      </c>
      <c r="G32" s="98">
        <v>4</v>
      </c>
      <c r="H32" s="93">
        <v>52</v>
      </c>
      <c r="I32" s="165">
        <v>66</v>
      </c>
      <c r="J32" s="166">
        <v>5</v>
      </c>
      <c r="K32" s="165">
        <v>61</v>
      </c>
      <c r="L32" s="93" t="s">
        <v>7</v>
      </c>
      <c r="M32" s="93" t="s">
        <v>7</v>
      </c>
      <c r="N32" s="93" t="s">
        <v>7</v>
      </c>
      <c r="O32" s="165">
        <v>49</v>
      </c>
      <c r="P32" s="166">
        <v>3</v>
      </c>
      <c r="Q32" s="165">
        <v>46</v>
      </c>
      <c r="R32" s="93" t="s">
        <v>7</v>
      </c>
      <c r="S32" s="93" t="s">
        <v>7</v>
      </c>
      <c r="T32" s="93" t="s">
        <v>7</v>
      </c>
      <c r="U32" s="165" t="s">
        <v>7</v>
      </c>
      <c r="V32" s="165" t="s">
        <v>7</v>
      </c>
      <c r="W32" s="165" t="s">
        <v>7</v>
      </c>
    </row>
    <row r="33" spans="1:23" ht="17.05" customHeight="1">
      <c r="A33" s="94">
        <v>30</v>
      </c>
      <c r="B33" s="92" t="s">
        <v>63</v>
      </c>
      <c r="C33" s="93">
        <v>8</v>
      </c>
      <c r="D33" s="94">
        <v>3</v>
      </c>
      <c r="E33" s="92" t="s">
        <v>6</v>
      </c>
      <c r="F33" s="93">
        <v>105</v>
      </c>
      <c r="G33" s="98">
        <v>7</v>
      </c>
      <c r="H33" s="93">
        <v>98</v>
      </c>
      <c r="I33" s="165">
        <v>113</v>
      </c>
      <c r="J33" s="166">
        <v>8</v>
      </c>
      <c r="K33" s="165">
        <v>105</v>
      </c>
      <c r="L33" s="93" t="s">
        <v>7</v>
      </c>
      <c r="M33" s="93" t="s">
        <v>7</v>
      </c>
      <c r="N33" s="93" t="s">
        <v>7</v>
      </c>
      <c r="O33" s="165" t="s">
        <v>7</v>
      </c>
      <c r="P33" s="165" t="s">
        <v>7</v>
      </c>
      <c r="Q33" s="165" t="s">
        <v>7</v>
      </c>
      <c r="R33" s="93" t="s">
        <v>7</v>
      </c>
      <c r="S33" s="93" t="s">
        <v>7</v>
      </c>
      <c r="T33" s="93" t="s">
        <v>7</v>
      </c>
      <c r="U33" s="165">
        <v>106</v>
      </c>
      <c r="V33" s="166">
        <v>7</v>
      </c>
      <c r="W33" s="165">
        <v>99</v>
      </c>
    </row>
    <row r="34" spans="1:23" ht="17.05" customHeight="1">
      <c r="A34" s="94">
        <v>31</v>
      </c>
      <c r="B34" s="92" t="s">
        <v>64</v>
      </c>
      <c r="C34" s="93">
        <v>8</v>
      </c>
      <c r="D34" s="94">
        <v>3</v>
      </c>
      <c r="E34" s="92" t="s">
        <v>6</v>
      </c>
      <c r="F34" s="93">
        <v>71</v>
      </c>
      <c r="G34" s="98">
        <v>5</v>
      </c>
      <c r="H34" s="93">
        <v>66</v>
      </c>
      <c r="I34" s="165" t="s">
        <v>7</v>
      </c>
      <c r="J34" s="165" t="s">
        <v>7</v>
      </c>
      <c r="K34" s="165" t="s">
        <v>7</v>
      </c>
      <c r="L34" s="93">
        <v>73</v>
      </c>
      <c r="M34" s="98">
        <v>5</v>
      </c>
      <c r="N34" s="93">
        <v>68</v>
      </c>
      <c r="O34" s="165">
        <v>69</v>
      </c>
      <c r="P34" s="166">
        <v>5</v>
      </c>
      <c r="Q34" s="165">
        <v>64</v>
      </c>
      <c r="R34" s="93" t="s">
        <v>7</v>
      </c>
      <c r="S34" s="93" t="s">
        <v>7</v>
      </c>
      <c r="T34" s="93" t="s">
        <v>7</v>
      </c>
      <c r="U34" s="165" t="s">
        <v>7</v>
      </c>
      <c r="V34" s="165" t="s">
        <v>7</v>
      </c>
      <c r="W34" s="165" t="s">
        <v>7</v>
      </c>
    </row>
    <row r="35" spans="1:23" ht="17.05" customHeight="1">
      <c r="A35" s="94">
        <v>32</v>
      </c>
      <c r="B35" s="92" t="s">
        <v>64</v>
      </c>
      <c r="C35" s="93">
        <v>8</v>
      </c>
      <c r="D35" s="94">
        <v>3</v>
      </c>
      <c r="E35" s="92" t="s">
        <v>8</v>
      </c>
      <c r="F35" s="93">
        <v>29</v>
      </c>
      <c r="G35" s="98">
        <v>6</v>
      </c>
      <c r="H35" s="93">
        <v>23</v>
      </c>
      <c r="I35" s="165" t="s">
        <v>7</v>
      </c>
      <c r="J35" s="165" t="s">
        <v>7</v>
      </c>
      <c r="K35" s="165" t="s">
        <v>7</v>
      </c>
      <c r="L35" s="93">
        <v>31</v>
      </c>
      <c r="M35" s="98">
        <v>7</v>
      </c>
      <c r="N35" s="93">
        <v>24</v>
      </c>
      <c r="O35" s="165">
        <v>24</v>
      </c>
      <c r="P35" s="166">
        <v>5</v>
      </c>
      <c r="Q35" s="165">
        <v>19</v>
      </c>
      <c r="R35" s="93" t="s">
        <v>7</v>
      </c>
      <c r="S35" s="93" t="s">
        <v>7</v>
      </c>
      <c r="T35" s="93" t="s">
        <v>7</v>
      </c>
      <c r="U35" s="165" t="s">
        <v>7</v>
      </c>
      <c r="V35" s="165" t="s">
        <v>7</v>
      </c>
      <c r="W35" s="165" t="s">
        <v>7</v>
      </c>
    </row>
    <row r="36" spans="1:23" ht="17.05" customHeight="1">
      <c r="A36" s="94">
        <v>33</v>
      </c>
      <c r="B36" s="92" t="s">
        <v>65</v>
      </c>
      <c r="C36" s="93">
        <v>8</v>
      </c>
      <c r="D36" s="94">
        <v>3</v>
      </c>
      <c r="E36" s="92" t="s">
        <v>6</v>
      </c>
      <c r="F36" s="93">
        <v>89</v>
      </c>
      <c r="G36" s="98">
        <v>6</v>
      </c>
      <c r="H36" s="93">
        <v>83</v>
      </c>
      <c r="I36" s="165">
        <v>106</v>
      </c>
      <c r="J36" s="166">
        <v>8</v>
      </c>
      <c r="K36" s="165">
        <v>98</v>
      </c>
      <c r="L36" s="93" t="s">
        <v>7</v>
      </c>
      <c r="M36" s="93" t="s">
        <v>7</v>
      </c>
      <c r="N36" s="93" t="s">
        <v>7</v>
      </c>
      <c r="O36" s="165">
        <v>141</v>
      </c>
      <c r="P36" s="166">
        <v>10</v>
      </c>
      <c r="Q36" s="165">
        <v>131</v>
      </c>
      <c r="R36" s="93">
        <v>103</v>
      </c>
      <c r="S36" s="98">
        <v>7</v>
      </c>
      <c r="T36" s="93">
        <v>96</v>
      </c>
      <c r="U36" s="165" t="s">
        <v>7</v>
      </c>
      <c r="V36" s="165" t="s">
        <v>7</v>
      </c>
      <c r="W36" s="165" t="s">
        <v>7</v>
      </c>
    </row>
    <row r="37" spans="1:23" ht="17.05" customHeight="1">
      <c r="A37" s="94">
        <v>34</v>
      </c>
      <c r="B37" s="92" t="s">
        <v>65</v>
      </c>
      <c r="C37" s="93">
        <v>8</v>
      </c>
      <c r="D37" s="94">
        <v>3</v>
      </c>
      <c r="E37" s="92" t="s">
        <v>8</v>
      </c>
      <c r="F37" s="93">
        <v>35</v>
      </c>
      <c r="G37" s="98">
        <v>8</v>
      </c>
      <c r="H37" s="93">
        <v>27</v>
      </c>
      <c r="I37" s="165">
        <v>24</v>
      </c>
      <c r="J37" s="166">
        <v>5</v>
      </c>
      <c r="K37" s="165">
        <v>19</v>
      </c>
      <c r="L37" s="93" t="s">
        <v>7</v>
      </c>
      <c r="M37" s="93" t="s">
        <v>7</v>
      </c>
      <c r="N37" s="93" t="s">
        <v>7</v>
      </c>
      <c r="O37" s="165">
        <v>34</v>
      </c>
      <c r="P37" s="166">
        <v>7</v>
      </c>
      <c r="Q37" s="165">
        <v>27</v>
      </c>
      <c r="R37" s="93">
        <v>16</v>
      </c>
      <c r="S37" s="98">
        <v>3</v>
      </c>
      <c r="T37" s="93">
        <v>13</v>
      </c>
      <c r="U37" s="165" t="s">
        <v>7</v>
      </c>
      <c r="V37" s="165" t="s">
        <v>7</v>
      </c>
      <c r="W37" s="165" t="s">
        <v>7</v>
      </c>
    </row>
    <row r="38" spans="1:23" ht="17.05" customHeight="1">
      <c r="A38" s="94">
        <v>35</v>
      </c>
      <c r="B38" s="92" t="s">
        <v>65</v>
      </c>
      <c r="C38" s="93">
        <v>8</v>
      </c>
      <c r="D38" s="94">
        <v>4</v>
      </c>
      <c r="E38" s="92" t="s">
        <v>6</v>
      </c>
      <c r="F38" s="93" t="s">
        <v>7</v>
      </c>
      <c r="G38" s="93" t="s">
        <v>7</v>
      </c>
      <c r="H38" s="93" t="s">
        <v>7</v>
      </c>
      <c r="I38" s="165" t="s">
        <v>7</v>
      </c>
      <c r="J38" s="165" t="s">
        <v>7</v>
      </c>
      <c r="K38" s="165" t="s">
        <v>7</v>
      </c>
      <c r="L38" s="93" t="s">
        <v>7</v>
      </c>
      <c r="M38" s="93" t="s">
        <v>7</v>
      </c>
      <c r="N38" s="93" t="s">
        <v>7</v>
      </c>
      <c r="O38" s="165" t="s">
        <v>7</v>
      </c>
      <c r="P38" s="165" t="s">
        <v>7</v>
      </c>
      <c r="Q38" s="165" t="s">
        <v>7</v>
      </c>
      <c r="R38" s="93">
        <v>140</v>
      </c>
      <c r="S38" s="98">
        <v>10</v>
      </c>
      <c r="T38" s="93">
        <v>130</v>
      </c>
      <c r="U38" s="165" t="s">
        <v>7</v>
      </c>
      <c r="V38" s="165" t="s">
        <v>7</v>
      </c>
      <c r="W38" s="165" t="s">
        <v>7</v>
      </c>
    </row>
    <row r="39" spans="1:23" ht="17.05" customHeight="1">
      <c r="A39" s="94">
        <v>36</v>
      </c>
      <c r="B39" s="92" t="s">
        <v>65</v>
      </c>
      <c r="C39" s="93">
        <v>8</v>
      </c>
      <c r="D39" s="94">
        <v>4</v>
      </c>
      <c r="E39" s="92" t="s">
        <v>8</v>
      </c>
      <c r="F39" s="93" t="s">
        <v>7</v>
      </c>
      <c r="G39" s="93" t="s">
        <v>7</v>
      </c>
      <c r="H39" s="93" t="s">
        <v>7</v>
      </c>
      <c r="I39" s="165" t="s">
        <v>7</v>
      </c>
      <c r="J39" s="165" t="s">
        <v>7</v>
      </c>
      <c r="K39" s="165" t="s">
        <v>7</v>
      </c>
      <c r="L39" s="93" t="s">
        <v>7</v>
      </c>
      <c r="M39" s="93" t="s">
        <v>7</v>
      </c>
      <c r="N39" s="93" t="s">
        <v>7</v>
      </c>
      <c r="O39" s="165" t="s">
        <v>7</v>
      </c>
      <c r="P39" s="165" t="s">
        <v>7</v>
      </c>
      <c r="Q39" s="165" t="s">
        <v>7</v>
      </c>
      <c r="R39" s="93">
        <v>41</v>
      </c>
      <c r="S39" s="98">
        <v>9</v>
      </c>
      <c r="T39" s="93">
        <v>32</v>
      </c>
      <c r="U39" s="165" t="s">
        <v>7</v>
      </c>
      <c r="V39" s="165" t="s">
        <v>7</v>
      </c>
      <c r="W39" s="165" t="s">
        <v>7</v>
      </c>
    </row>
    <row r="40" spans="1:23" ht="17.05" customHeight="1">
      <c r="A40" s="94">
        <v>37</v>
      </c>
      <c r="B40" s="92" t="s">
        <v>61</v>
      </c>
      <c r="C40" s="93">
        <v>9</v>
      </c>
      <c r="D40" s="94">
        <v>5</v>
      </c>
      <c r="E40" s="92" t="s">
        <v>6</v>
      </c>
      <c r="F40" s="93">
        <v>68</v>
      </c>
      <c r="G40" s="93" t="s">
        <v>7</v>
      </c>
      <c r="H40" s="93">
        <v>68</v>
      </c>
      <c r="I40" s="165">
        <v>59</v>
      </c>
      <c r="J40" s="165" t="s">
        <v>7</v>
      </c>
      <c r="K40" s="165">
        <v>59</v>
      </c>
      <c r="L40" s="93" t="s">
        <v>7</v>
      </c>
      <c r="M40" s="93" t="s">
        <v>7</v>
      </c>
      <c r="N40" s="93" t="s">
        <v>7</v>
      </c>
      <c r="O40" s="165">
        <v>70</v>
      </c>
      <c r="P40" s="165" t="s">
        <v>7</v>
      </c>
      <c r="Q40" s="165">
        <v>70</v>
      </c>
      <c r="R40" s="93" t="s">
        <v>7</v>
      </c>
      <c r="S40" s="93" t="s">
        <v>7</v>
      </c>
      <c r="T40" s="93" t="s">
        <v>7</v>
      </c>
      <c r="U40" s="165" t="s">
        <v>7</v>
      </c>
      <c r="V40" s="165" t="s">
        <v>7</v>
      </c>
      <c r="W40" s="165" t="s">
        <v>7</v>
      </c>
    </row>
    <row r="41" spans="1:23" ht="17.05" customHeight="1">
      <c r="A41" s="94">
        <v>38</v>
      </c>
      <c r="B41" s="92" t="s">
        <v>61</v>
      </c>
      <c r="C41" s="93">
        <v>9</v>
      </c>
      <c r="D41" s="94">
        <v>5</v>
      </c>
      <c r="E41" s="92" t="s">
        <v>8</v>
      </c>
      <c r="F41" s="93">
        <v>27</v>
      </c>
      <c r="G41" s="93" t="s">
        <v>7</v>
      </c>
      <c r="H41" s="93">
        <v>27</v>
      </c>
      <c r="I41" s="165">
        <v>31</v>
      </c>
      <c r="J41" s="165" t="s">
        <v>7</v>
      </c>
      <c r="K41" s="165">
        <v>31</v>
      </c>
      <c r="L41" s="93" t="s">
        <v>7</v>
      </c>
      <c r="M41" s="93" t="s">
        <v>7</v>
      </c>
      <c r="N41" s="93" t="s">
        <v>7</v>
      </c>
      <c r="O41" s="165">
        <v>26</v>
      </c>
      <c r="P41" s="165" t="s">
        <v>7</v>
      </c>
      <c r="Q41" s="165">
        <v>26</v>
      </c>
      <c r="R41" s="93" t="s">
        <v>7</v>
      </c>
      <c r="S41" s="93" t="s">
        <v>7</v>
      </c>
      <c r="T41" s="93" t="s">
        <v>7</v>
      </c>
      <c r="U41" s="165" t="s">
        <v>7</v>
      </c>
      <c r="V41" s="165" t="s">
        <v>7</v>
      </c>
      <c r="W41" s="165" t="s">
        <v>7</v>
      </c>
    </row>
    <row r="42" spans="1:23" ht="17.05" customHeight="1">
      <c r="A42" s="94">
        <v>39</v>
      </c>
      <c r="B42" s="92" t="s">
        <v>9</v>
      </c>
      <c r="C42" s="93">
        <v>9</v>
      </c>
      <c r="D42" s="94">
        <v>5</v>
      </c>
      <c r="E42" s="92" t="s">
        <v>6</v>
      </c>
      <c r="F42" s="93">
        <v>84</v>
      </c>
      <c r="G42" s="93" t="s">
        <v>7</v>
      </c>
      <c r="H42" s="93">
        <v>84</v>
      </c>
      <c r="I42" s="165">
        <v>76</v>
      </c>
      <c r="J42" s="165" t="s">
        <v>7</v>
      </c>
      <c r="K42" s="165">
        <v>76</v>
      </c>
      <c r="L42" s="93" t="s">
        <v>7</v>
      </c>
      <c r="M42" s="93" t="s">
        <v>7</v>
      </c>
      <c r="N42" s="93" t="s">
        <v>7</v>
      </c>
      <c r="O42" s="165">
        <v>69</v>
      </c>
      <c r="P42" s="165" t="s">
        <v>7</v>
      </c>
      <c r="Q42" s="165">
        <v>69</v>
      </c>
      <c r="R42" s="93" t="s">
        <v>7</v>
      </c>
      <c r="S42" s="93" t="s">
        <v>7</v>
      </c>
      <c r="T42" s="93" t="s">
        <v>7</v>
      </c>
      <c r="U42" s="165" t="s">
        <v>7</v>
      </c>
      <c r="V42" s="165" t="s">
        <v>7</v>
      </c>
      <c r="W42" s="165" t="s">
        <v>7</v>
      </c>
    </row>
    <row r="43" spans="1:23" ht="17.05" customHeight="1">
      <c r="A43" s="94">
        <v>40</v>
      </c>
      <c r="B43" s="92" t="s">
        <v>9</v>
      </c>
      <c r="C43" s="93">
        <v>9</v>
      </c>
      <c r="D43" s="94">
        <v>5</v>
      </c>
      <c r="E43" s="92" t="s">
        <v>8</v>
      </c>
      <c r="F43" s="93">
        <v>25</v>
      </c>
      <c r="G43" s="93" t="s">
        <v>7</v>
      </c>
      <c r="H43" s="93">
        <v>25</v>
      </c>
      <c r="I43" s="165">
        <v>19</v>
      </c>
      <c r="J43" s="165" t="s">
        <v>7</v>
      </c>
      <c r="K43" s="165">
        <v>19</v>
      </c>
      <c r="L43" s="93" t="s">
        <v>7</v>
      </c>
      <c r="M43" s="93" t="s">
        <v>7</v>
      </c>
      <c r="N43" s="93" t="s">
        <v>7</v>
      </c>
      <c r="O43" s="165">
        <v>19</v>
      </c>
      <c r="P43" s="165" t="s">
        <v>7</v>
      </c>
      <c r="Q43" s="165">
        <v>19</v>
      </c>
      <c r="R43" s="93" t="s">
        <v>7</v>
      </c>
      <c r="S43" s="93" t="s">
        <v>7</v>
      </c>
      <c r="T43" s="93" t="s">
        <v>7</v>
      </c>
      <c r="U43" s="165" t="s">
        <v>7</v>
      </c>
      <c r="V43" s="165" t="s">
        <v>7</v>
      </c>
      <c r="W43" s="165" t="s">
        <v>7</v>
      </c>
    </row>
    <row r="44" spans="1:23" ht="17.05" customHeight="1">
      <c r="A44" s="94">
        <v>41</v>
      </c>
      <c r="B44" s="92" t="s">
        <v>10</v>
      </c>
      <c r="C44" s="93">
        <v>9</v>
      </c>
      <c r="D44" s="94">
        <v>5</v>
      </c>
      <c r="E44" s="92" t="s">
        <v>6</v>
      </c>
      <c r="F44" s="93">
        <v>103</v>
      </c>
      <c r="G44" s="93" t="s">
        <v>7</v>
      </c>
      <c r="H44" s="93">
        <v>103</v>
      </c>
      <c r="I44" s="165">
        <v>108</v>
      </c>
      <c r="J44" s="165" t="s">
        <v>7</v>
      </c>
      <c r="K44" s="165">
        <v>108</v>
      </c>
      <c r="L44" s="93" t="s">
        <v>7</v>
      </c>
      <c r="M44" s="93" t="s">
        <v>7</v>
      </c>
      <c r="N44" s="93" t="s">
        <v>7</v>
      </c>
      <c r="O44" s="165">
        <v>110</v>
      </c>
      <c r="P44" s="165" t="s">
        <v>7</v>
      </c>
      <c r="Q44" s="165">
        <v>110</v>
      </c>
      <c r="R44" s="93" t="s">
        <v>7</v>
      </c>
      <c r="S44" s="93" t="s">
        <v>7</v>
      </c>
      <c r="T44" s="93" t="s">
        <v>7</v>
      </c>
      <c r="U44" s="165" t="s">
        <v>7</v>
      </c>
      <c r="V44" s="165" t="s">
        <v>7</v>
      </c>
      <c r="W44" s="165" t="s">
        <v>7</v>
      </c>
    </row>
    <row r="45" spans="1:23" ht="17.05" customHeight="1">
      <c r="A45" s="94">
        <v>42</v>
      </c>
      <c r="B45" s="92" t="s">
        <v>10</v>
      </c>
      <c r="C45" s="93">
        <v>9</v>
      </c>
      <c r="D45" s="94">
        <v>5</v>
      </c>
      <c r="E45" s="92" t="s">
        <v>8</v>
      </c>
      <c r="F45" s="93">
        <v>24</v>
      </c>
      <c r="G45" s="93" t="s">
        <v>7</v>
      </c>
      <c r="H45" s="93">
        <v>24</v>
      </c>
      <c r="I45" s="165">
        <v>25</v>
      </c>
      <c r="J45" s="165" t="s">
        <v>7</v>
      </c>
      <c r="K45" s="165">
        <v>25</v>
      </c>
      <c r="L45" s="93" t="s">
        <v>7</v>
      </c>
      <c r="M45" s="93" t="s">
        <v>7</v>
      </c>
      <c r="N45" s="93" t="s">
        <v>7</v>
      </c>
      <c r="O45" s="165">
        <v>30</v>
      </c>
      <c r="P45" s="165" t="s">
        <v>7</v>
      </c>
      <c r="Q45" s="165">
        <v>30</v>
      </c>
      <c r="R45" s="93" t="s">
        <v>7</v>
      </c>
      <c r="S45" s="93" t="s">
        <v>7</v>
      </c>
      <c r="T45" s="93" t="s">
        <v>7</v>
      </c>
      <c r="U45" s="165" t="s">
        <v>7</v>
      </c>
      <c r="V45" s="165" t="s">
        <v>7</v>
      </c>
      <c r="W45" s="165" t="s">
        <v>7</v>
      </c>
    </row>
    <row r="46" spans="1:23" ht="17.05" customHeight="1">
      <c r="A46" s="94">
        <v>43</v>
      </c>
      <c r="B46" s="92" t="s">
        <v>92</v>
      </c>
      <c r="C46" s="93">
        <v>9</v>
      </c>
      <c r="D46" s="94">
        <v>5</v>
      </c>
      <c r="E46" s="92" t="s">
        <v>6</v>
      </c>
      <c r="F46" s="93">
        <v>117</v>
      </c>
      <c r="G46" s="93" t="s">
        <v>7</v>
      </c>
      <c r="H46" s="93">
        <v>117</v>
      </c>
      <c r="I46" s="165">
        <v>121</v>
      </c>
      <c r="J46" s="165" t="s">
        <v>7</v>
      </c>
      <c r="K46" s="165">
        <v>121</v>
      </c>
      <c r="L46" s="93" t="s">
        <v>7</v>
      </c>
      <c r="M46" s="93" t="s">
        <v>7</v>
      </c>
      <c r="N46" s="93" t="s">
        <v>7</v>
      </c>
      <c r="O46" s="165">
        <v>110</v>
      </c>
      <c r="P46" s="165" t="s">
        <v>7</v>
      </c>
      <c r="Q46" s="165">
        <v>110</v>
      </c>
      <c r="R46" s="93" t="s">
        <v>7</v>
      </c>
      <c r="S46" s="93" t="s">
        <v>7</v>
      </c>
      <c r="T46" s="93" t="s">
        <v>7</v>
      </c>
      <c r="U46" s="165" t="s">
        <v>7</v>
      </c>
      <c r="V46" s="165" t="s">
        <v>7</v>
      </c>
      <c r="W46" s="165" t="s">
        <v>7</v>
      </c>
    </row>
    <row r="47" spans="1:23" ht="17.05" customHeight="1">
      <c r="A47" s="94">
        <v>44</v>
      </c>
      <c r="B47" s="92" t="s">
        <v>13</v>
      </c>
      <c r="C47" s="93">
        <v>9</v>
      </c>
      <c r="D47" s="94">
        <v>5</v>
      </c>
      <c r="E47" s="92" t="s">
        <v>8</v>
      </c>
      <c r="F47" s="93">
        <v>37</v>
      </c>
      <c r="G47" s="93" t="s">
        <v>7</v>
      </c>
      <c r="H47" s="93">
        <v>37</v>
      </c>
      <c r="I47" s="165">
        <v>32</v>
      </c>
      <c r="J47" s="165" t="s">
        <v>7</v>
      </c>
      <c r="K47" s="165">
        <v>32</v>
      </c>
      <c r="L47" s="93" t="s">
        <v>7</v>
      </c>
      <c r="M47" s="93" t="s">
        <v>7</v>
      </c>
      <c r="N47" s="93" t="s">
        <v>7</v>
      </c>
      <c r="O47" s="165">
        <v>31</v>
      </c>
      <c r="P47" s="165" t="s">
        <v>7</v>
      </c>
      <c r="Q47" s="165">
        <v>31</v>
      </c>
      <c r="R47" s="93" t="s">
        <v>7</v>
      </c>
      <c r="S47" s="93" t="s">
        <v>7</v>
      </c>
      <c r="T47" s="93" t="s">
        <v>7</v>
      </c>
      <c r="U47" s="165" t="s">
        <v>7</v>
      </c>
      <c r="V47" s="165" t="s">
        <v>7</v>
      </c>
      <c r="W47" s="165" t="s">
        <v>7</v>
      </c>
    </row>
    <row r="48" spans="1:23" ht="17.05" customHeight="1">
      <c r="A48" s="94">
        <v>45</v>
      </c>
      <c r="B48" s="92" t="s">
        <v>11</v>
      </c>
      <c r="C48" s="93">
        <v>9</v>
      </c>
      <c r="D48" s="94">
        <v>5</v>
      </c>
      <c r="E48" s="92" t="s">
        <v>6</v>
      </c>
      <c r="F48" s="93">
        <v>74</v>
      </c>
      <c r="G48" s="93" t="s">
        <v>7</v>
      </c>
      <c r="H48" s="93">
        <v>74</v>
      </c>
      <c r="I48" s="165">
        <v>64</v>
      </c>
      <c r="J48" s="165" t="s">
        <v>7</v>
      </c>
      <c r="K48" s="165">
        <v>64</v>
      </c>
      <c r="L48" s="93" t="s">
        <v>7</v>
      </c>
      <c r="M48" s="93" t="s">
        <v>7</v>
      </c>
      <c r="N48" s="93" t="s">
        <v>7</v>
      </c>
      <c r="O48" s="165" t="s">
        <v>7</v>
      </c>
      <c r="P48" s="165" t="s">
        <v>7</v>
      </c>
      <c r="Q48" s="165" t="s">
        <v>7</v>
      </c>
      <c r="R48" s="93" t="s">
        <v>7</v>
      </c>
      <c r="S48" s="93" t="s">
        <v>7</v>
      </c>
      <c r="T48" s="93" t="s">
        <v>7</v>
      </c>
      <c r="U48" s="165" t="s">
        <v>7</v>
      </c>
      <c r="V48" s="165" t="s">
        <v>7</v>
      </c>
      <c r="W48" s="165" t="s">
        <v>7</v>
      </c>
    </row>
    <row r="49" spans="1:23" ht="17.05" customHeight="1">
      <c r="A49" s="94">
        <v>46</v>
      </c>
      <c r="B49" s="92" t="s">
        <v>11</v>
      </c>
      <c r="C49" s="93">
        <v>9</v>
      </c>
      <c r="D49" s="94">
        <v>5</v>
      </c>
      <c r="E49" s="92" t="s">
        <v>8</v>
      </c>
      <c r="F49" s="93">
        <v>20</v>
      </c>
      <c r="G49" s="93" t="s">
        <v>7</v>
      </c>
      <c r="H49" s="93">
        <v>20</v>
      </c>
      <c r="I49" s="165">
        <v>22</v>
      </c>
      <c r="J49" s="165" t="s">
        <v>7</v>
      </c>
      <c r="K49" s="165">
        <v>22</v>
      </c>
      <c r="L49" s="93" t="s">
        <v>7</v>
      </c>
      <c r="M49" s="93" t="s">
        <v>7</v>
      </c>
      <c r="N49" s="93" t="s">
        <v>7</v>
      </c>
      <c r="O49" s="165" t="s">
        <v>7</v>
      </c>
      <c r="P49" s="165" t="s">
        <v>7</v>
      </c>
      <c r="Q49" s="165" t="s">
        <v>7</v>
      </c>
      <c r="R49" s="93" t="s">
        <v>7</v>
      </c>
      <c r="S49" s="93" t="s">
        <v>7</v>
      </c>
      <c r="T49" s="93" t="s">
        <v>7</v>
      </c>
      <c r="U49" s="165" t="s">
        <v>7</v>
      </c>
      <c r="V49" s="165" t="s">
        <v>7</v>
      </c>
      <c r="W49" s="165" t="s">
        <v>7</v>
      </c>
    </row>
    <row r="50" spans="1:23" ht="17.05" customHeight="1">
      <c r="A50" s="94">
        <v>47</v>
      </c>
      <c r="B50" s="92" t="s">
        <v>12</v>
      </c>
      <c r="C50" s="93">
        <v>9</v>
      </c>
      <c r="D50" s="94">
        <v>5</v>
      </c>
      <c r="E50" s="92" t="s">
        <v>6</v>
      </c>
      <c r="F50" s="93">
        <v>46</v>
      </c>
      <c r="G50" s="93" t="s">
        <v>7</v>
      </c>
      <c r="H50" s="93">
        <v>46</v>
      </c>
      <c r="I50" s="165">
        <v>41</v>
      </c>
      <c r="J50" s="165" t="s">
        <v>7</v>
      </c>
      <c r="K50" s="165">
        <v>41</v>
      </c>
      <c r="L50" s="93" t="s">
        <v>7</v>
      </c>
      <c r="M50" s="93" t="s">
        <v>7</v>
      </c>
      <c r="N50" s="93" t="s">
        <v>7</v>
      </c>
      <c r="O50" s="165" t="s">
        <v>7</v>
      </c>
      <c r="P50" s="165" t="s">
        <v>7</v>
      </c>
      <c r="Q50" s="165" t="s">
        <v>7</v>
      </c>
      <c r="R50" s="93" t="s">
        <v>7</v>
      </c>
      <c r="S50" s="93" t="s">
        <v>7</v>
      </c>
      <c r="T50" s="93" t="s">
        <v>7</v>
      </c>
      <c r="U50" s="165" t="s">
        <v>7</v>
      </c>
      <c r="V50" s="165" t="s">
        <v>7</v>
      </c>
      <c r="W50" s="165" t="s">
        <v>7</v>
      </c>
    </row>
    <row r="51" spans="1:23" ht="17.05" customHeight="1">
      <c r="A51" s="94">
        <v>48</v>
      </c>
      <c r="B51" s="92" t="s">
        <v>14</v>
      </c>
      <c r="C51" s="93">
        <v>9</v>
      </c>
      <c r="D51" s="94">
        <v>5</v>
      </c>
      <c r="E51" s="92" t="s">
        <v>6</v>
      </c>
      <c r="F51" s="93">
        <v>91</v>
      </c>
      <c r="G51" s="93" t="s">
        <v>7</v>
      </c>
      <c r="H51" s="93">
        <v>91</v>
      </c>
      <c r="I51" s="165">
        <v>83</v>
      </c>
      <c r="J51" s="165" t="s">
        <v>7</v>
      </c>
      <c r="K51" s="165">
        <v>83</v>
      </c>
      <c r="L51" s="93" t="s">
        <v>7</v>
      </c>
      <c r="M51" s="93" t="s">
        <v>7</v>
      </c>
      <c r="N51" s="93" t="s">
        <v>7</v>
      </c>
      <c r="O51" s="165" t="s">
        <v>7</v>
      </c>
      <c r="P51" s="165" t="s">
        <v>7</v>
      </c>
      <c r="Q51" s="165" t="s">
        <v>7</v>
      </c>
      <c r="R51" s="93" t="s">
        <v>7</v>
      </c>
      <c r="S51" s="93" t="s">
        <v>7</v>
      </c>
      <c r="T51" s="93" t="s">
        <v>7</v>
      </c>
      <c r="U51" s="165" t="s">
        <v>7</v>
      </c>
      <c r="V51" s="165" t="s">
        <v>7</v>
      </c>
      <c r="W51" s="165" t="s">
        <v>7</v>
      </c>
    </row>
    <row r="52" spans="1:23" ht="17.05" customHeight="1">
      <c r="A52" s="94">
        <v>49</v>
      </c>
      <c r="B52" s="92" t="s">
        <v>64</v>
      </c>
      <c r="C52" s="93">
        <v>9</v>
      </c>
      <c r="D52" s="94">
        <v>5</v>
      </c>
      <c r="E52" s="92" t="s">
        <v>6</v>
      </c>
      <c r="F52" s="93">
        <v>61</v>
      </c>
      <c r="G52" s="93" t="s">
        <v>7</v>
      </c>
      <c r="H52" s="93">
        <v>61</v>
      </c>
      <c r="I52" s="165" t="s">
        <v>7</v>
      </c>
      <c r="J52" s="165" t="s">
        <v>7</v>
      </c>
      <c r="K52" s="165" t="s">
        <v>7</v>
      </c>
      <c r="L52" s="93">
        <v>66</v>
      </c>
      <c r="M52" s="93" t="s">
        <v>7</v>
      </c>
      <c r="N52" s="93">
        <v>66</v>
      </c>
      <c r="O52" s="165">
        <v>89</v>
      </c>
      <c r="P52" s="165" t="s">
        <v>7</v>
      </c>
      <c r="Q52" s="165">
        <v>89</v>
      </c>
      <c r="R52" s="93" t="s">
        <v>7</v>
      </c>
      <c r="S52" s="93" t="s">
        <v>7</v>
      </c>
      <c r="T52" s="93" t="s">
        <v>7</v>
      </c>
      <c r="U52" s="165" t="s">
        <v>7</v>
      </c>
      <c r="V52" s="165" t="s">
        <v>7</v>
      </c>
      <c r="W52" s="165" t="s">
        <v>7</v>
      </c>
    </row>
    <row r="53" spans="1:23" ht="17.05" customHeight="1">
      <c r="A53" s="94">
        <v>50</v>
      </c>
      <c r="B53" s="92" t="s">
        <v>91</v>
      </c>
      <c r="C53" s="93">
        <v>9</v>
      </c>
      <c r="D53" s="94">
        <v>5</v>
      </c>
      <c r="E53" s="92" t="s">
        <v>8</v>
      </c>
      <c r="F53" s="93">
        <v>24</v>
      </c>
      <c r="G53" s="93" t="s">
        <v>7</v>
      </c>
      <c r="H53" s="93">
        <v>24</v>
      </c>
      <c r="I53" s="165" t="s">
        <v>7</v>
      </c>
      <c r="J53" s="165" t="s">
        <v>7</v>
      </c>
      <c r="K53" s="165" t="s">
        <v>7</v>
      </c>
      <c r="L53" s="93">
        <v>24</v>
      </c>
      <c r="M53" s="93" t="s">
        <v>7</v>
      </c>
      <c r="N53" s="93">
        <v>24</v>
      </c>
      <c r="O53" s="165">
        <v>29</v>
      </c>
      <c r="P53" s="165" t="s">
        <v>7</v>
      </c>
      <c r="Q53" s="165">
        <v>29</v>
      </c>
      <c r="R53" s="93" t="s">
        <v>7</v>
      </c>
      <c r="S53" s="93" t="s">
        <v>7</v>
      </c>
      <c r="T53" s="93" t="s">
        <v>7</v>
      </c>
      <c r="U53" s="165" t="s">
        <v>7</v>
      </c>
      <c r="V53" s="165" t="s">
        <v>7</v>
      </c>
      <c r="W53" s="165" t="s">
        <v>7</v>
      </c>
    </row>
  </sheetData>
  <mergeCells count="8">
    <mergeCell ref="A1:W1"/>
    <mergeCell ref="B2:E2"/>
    <mergeCell ref="F2:H2"/>
    <mergeCell ref="I2:K2"/>
    <mergeCell ref="L2:N2"/>
    <mergeCell ref="O2:Q2"/>
    <mergeCell ref="R2:T2"/>
    <mergeCell ref="U2:W2"/>
  </mergeCells>
  <phoneticPr fontId="2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workbookViewId="0">
      <selection activeCell="F15" sqref="F15"/>
    </sheetView>
  </sheetViews>
  <sheetFormatPr defaultRowHeight="16.399999999999999"/>
  <cols>
    <col min="1" max="2" width="9" style="12"/>
    <col min="3" max="3" width="13.5" style="12" customWidth="1"/>
    <col min="4" max="4" width="13.875" style="12" customWidth="1"/>
    <col min="5" max="8" width="11.625" style="12" customWidth="1"/>
    <col min="9" max="21" width="9" style="12"/>
  </cols>
  <sheetData>
    <row r="1" spans="1:21">
      <c r="B1" s="12" t="s">
        <v>28</v>
      </c>
    </row>
    <row r="2" spans="1:21">
      <c r="B2" s="12" t="s">
        <v>77</v>
      </c>
    </row>
    <row r="4" spans="1:21" ht="38.950000000000003" customHeight="1">
      <c r="B4" s="77" t="s">
        <v>47</v>
      </c>
      <c r="C4" s="81" t="s">
        <v>49</v>
      </c>
      <c r="D4" s="82" t="s">
        <v>70</v>
      </c>
      <c r="E4" s="185" t="s">
        <v>48</v>
      </c>
      <c r="F4" s="186"/>
      <c r="G4" s="187"/>
      <c r="H4" s="29" t="s">
        <v>44</v>
      </c>
      <c r="I4" s="78"/>
    </row>
    <row r="5" spans="1:21" s="5" customFormat="1" ht="49.1">
      <c r="A5" s="53"/>
      <c r="B5" s="83"/>
      <c r="C5" s="81" t="s">
        <v>24</v>
      </c>
      <c r="D5" s="82" t="s">
        <v>50</v>
      </c>
      <c r="E5" s="84" t="s">
        <v>52</v>
      </c>
      <c r="F5" s="84" t="s">
        <v>51</v>
      </c>
      <c r="G5" s="84" t="s">
        <v>46</v>
      </c>
      <c r="H5" s="48" t="s">
        <v>45</v>
      </c>
      <c r="I5" s="85" t="s">
        <v>27</v>
      </c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</row>
    <row r="6" spans="1:21">
      <c r="B6" s="77" t="s">
        <v>21</v>
      </c>
      <c r="C6" s="54">
        <f>康軒!O49</f>
        <v>0</v>
      </c>
      <c r="D6" s="55">
        <f>康軒!P49</f>
        <v>0</v>
      </c>
      <c r="E6" s="8">
        <f>康軒!Q49</f>
        <v>0</v>
      </c>
      <c r="F6" s="8">
        <f>康軒!S49</f>
        <v>0</v>
      </c>
      <c r="G6" s="56">
        <f t="shared" ref="G6:G11" si="0">E6+F6</f>
        <v>0</v>
      </c>
      <c r="H6" s="29">
        <f>康軒!R49</f>
        <v>0</v>
      </c>
      <c r="I6" s="78">
        <f t="shared" ref="I6:I11" si="1">C6+D6+G6+H6</f>
        <v>0</v>
      </c>
    </row>
    <row r="7" spans="1:21">
      <c r="B7" s="77" t="s">
        <v>23</v>
      </c>
      <c r="C7" s="54">
        <f>翰林!O43</f>
        <v>0</v>
      </c>
      <c r="D7" s="55">
        <f>翰林!P43</f>
        <v>0</v>
      </c>
      <c r="E7" s="8">
        <f>翰林!Q43</f>
        <v>0</v>
      </c>
      <c r="F7" s="8">
        <f>翰林!S43</f>
        <v>0</v>
      </c>
      <c r="G7" s="56">
        <f t="shared" si="0"/>
        <v>0</v>
      </c>
      <c r="H7" s="29">
        <f>翰林!R43</f>
        <v>0</v>
      </c>
      <c r="I7" s="78">
        <f t="shared" si="1"/>
        <v>0</v>
      </c>
    </row>
    <row r="8" spans="1:21">
      <c r="B8" s="77" t="s">
        <v>66</v>
      </c>
      <c r="C8" s="54">
        <f>佳音!O9</f>
        <v>0</v>
      </c>
      <c r="D8" s="55">
        <f>佳音!P9</f>
        <v>0</v>
      </c>
      <c r="E8" s="8">
        <f>佳音!Q9</f>
        <v>0</v>
      </c>
      <c r="F8" s="8">
        <f>佳音!S9</f>
        <v>0</v>
      </c>
      <c r="G8" s="56">
        <f t="shared" si="0"/>
        <v>0</v>
      </c>
      <c r="H8" s="29">
        <f>佳音!R9</f>
        <v>0</v>
      </c>
      <c r="I8" s="78">
        <f t="shared" si="1"/>
        <v>0</v>
      </c>
    </row>
    <row r="9" spans="1:21">
      <c r="B9" s="77" t="s">
        <v>22</v>
      </c>
      <c r="C9" s="54">
        <f>南一!O43</f>
        <v>0</v>
      </c>
      <c r="D9" s="55">
        <f>南一!P43</f>
        <v>0</v>
      </c>
      <c r="E9" s="8">
        <f>南一!Q43</f>
        <v>0</v>
      </c>
      <c r="F9" s="8">
        <f>南一!S43</f>
        <v>0</v>
      </c>
      <c r="G9" s="56">
        <f t="shared" si="0"/>
        <v>0</v>
      </c>
      <c r="H9" s="29">
        <f>南一!R43</f>
        <v>0</v>
      </c>
      <c r="I9" s="78">
        <f t="shared" si="1"/>
        <v>0</v>
      </c>
    </row>
    <row r="10" spans="1:21">
      <c r="B10" s="77" t="s">
        <v>67</v>
      </c>
      <c r="C10" s="54">
        <f>全華!O12</f>
        <v>0</v>
      </c>
      <c r="D10" s="55">
        <f>全華!P12</f>
        <v>0</v>
      </c>
      <c r="E10" s="8">
        <f>全華!Q12</f>
        <v>0</v>
      </c>
      <c r="F10" s="8">
        <f>全華!S12</f>
        <v>0</v>
      </c>
      <c r="G10" s="56">
        <f t="shared" si="0"/>
        <v>0</v>
      </c>
      <c r="H10" s="29">
        <f>全華!R12</f>
        <v>0</v>
      </c>
      <c r="I10" s="78">
        <f t="shared" si="1"/>
        <v>0</v>
      </c>
    </row>
    <row r="11" spans="1:21">
      <c r="B11" s="77" t="s">
        <v>68</v>
      </c>
      <c r="C11" s="54">
        <f>奇鼎!O7</f>
        <v>0</v>
      </c>
      <c r="D11" s="55">
        <f>奇鼎!P7</f>
        <v>0</v>
      </c>
      <c r="E11" s="8">
        <f>奇鼎!Q7</f>
        <v>0</v>
      </c>
      <c r="F11" s="8">
        <f>奇鼎!S6</f>
        <v>0</v>
      </c>
      <c r="G11" s="56">
        <f t="shared" si="0"/>
        <v>0</v>
      </c>
      <c r="H11" s="29">
        <f>奇鼎!R7</f>
        <v>0</v>
      </c>
      <c r="I11" s="78">
        <f t="shared" si="1"/>
        <v>0</v>
      </c>
    </row>
    <row r="12" spans="1:21">
      <c r="B12" s="27" t="s">
        <v>26</v>
      </c>
      <c r="C12" s="79">
        <f t="shared" ref="C12:I12" si="2">SUM(C6:C11)</f>
        <v>0</v>
      </c>
      <c r="D12" s="79">
        <f t="shared" si="2"/>
        <v>0</v>
      </c>
      <c r="E12" s="79">
        <f t="shared" si="2"/>
        <v>0</v>
      </c>
      <c r="F12" s="79">
        <f t="shared" si="2"/>
        <v>0</v>
      </c>
      <c r="G12" s="79">
        <f t="shared" si="2"/>
        <v>0</v>
      </c>
      <c r="H12" s="79">
        <f t="shared" si="2"/>
        <v>0</v>
      </c>
      <c r="I12" s="80">
        <f t="shared" si="2"/>
        <v>0</v>
      </c>
    </row>
  </sheetData>
  <sheetProtection sheet="1" objects="1" scenarios="1" selectLockedCells="1"/>
  <mergeCells count="1">
    <mergeCell ref="E4:G4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康軒</vt:lpstr>
      <vt:lpstr>翰林</vt:lpstr>
      <vt:lpstr>佳音</vt:lpstr>
      <vt:lpstr>南一</vt:lpstr>
      <vt:lpstr>全華</vt:lpstr>
      <vt:lpstr>奇鼎</vt:lpstr>
      <vt:lpstr>單價表</vt:lpstr>
      <vt:lpstr>總表</vt:lpstr>
    </vt:vector>
  </TitlesOfParts>
  <Company>ASUS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</cp:lastModifiedBy>
  <cp:lastPrinted>2020-01-14T06:14:47Z</cp:lastPrinted>
  <dcterms:created xsi:type="dcterms:W3CDTF">2020-01-13T08:05:27Z</dcterms:created>
  <dcterms:modified xsi:type="dcterms:W3CDTF">2020-09-11T06:45:06Z</dcterms:modified>
</cp:coreProperties>
</file>