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" windowWidth="22056" windowHeight="9384"/>
  </bookViews>
  <sheets>
    <sheet name="107學年度戶外教育核撥經費一覽表 (作業版)" sheetId="1" r:id="rId1"/>
  </sheets>
  <definedNames>
    <definedName name="_xlnm.Print_Area" localSheetId="0">'107學年度戶外教育核撥經費一覽表 (作業版)'!$A$1:$G$83</definedName>
    <definedName name="_xlnm.Print_Titles" localSheetId="0">'107學年度戶外教育核撥經費一覽表 (作業版)'!$1:$3</definedName>
  </definedNames>
  <calcPr calcId="145621"/>
</workbook>
</file>

<file path=xl/calcChain.xml><?xml version="1.0" encoding="utf-8"?>
<calcChain xmlns="http://schemas.openxmlformats.org/spreadsheetml/2006/main">
  <c r="D68" i="1" l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C23" i="1"/>
  <c r="E22" i="1"/>
  <c r="F22" i="1" s="1"/>
  <c r="E21" i="1"/>
  <c r="F21" i="1" s="1"/>
  <c r="E20" i="1"/>
  <c r="F20" i="1" s="1"/>
  <c r="E19" i="1"/>
  <c r="F19" i="1" s="1"/>
  <c r="E18" i="1"/>
  <c r="F18" i="1" s="1"/>
  <c r="D17" i="1"/>
  <c r="C17" i="1"/>
  <c r="E16" i="1"/>
  <c r="F16" i="1" s="1"/>
  <c r="E15" i="1"/>
  <c r="D14" i="1"/>
  <c r="C14" i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C4" i="1"/>
  <c r="E14" i="1" l="1"/>
  <c r="F4" i="1"/>
  <c r="E17" i="1"/>
  <c r="F17" i="1"/>
  <c r="E6" i="1"/>
  <c r="E9" i="1"/>
  <c r="E11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E5" i="1"/>
  <c r="E8" i="1"/>
  <c r="E13" i="1"/>
  <c r="E68" i="1"/>
  <c r="F68" i="1" s="1"/>
  <c r="D4" i="1"/>
  <c r="E7" i="1"/>
  <c r="E10" i="1"/>
  <c r="E12" i="1"/>
  <c r="F15" i="1"/>
  <c r="F14" i="1" s="1"/>
  <c r="D23" i="1"/>
  <c r="D69" i="1" l="1"/>
  <c r="E4" i="1"/>
  <c r="E23" i="1"/>
  <c r="F23" i="1" s="1"/>
  <c r="E69" i="1" l="1"/>
  <c r="F69" i="1" s="1"/>
</calcChain>
</file>

<file path=xl/sharedStrings.xml><?xml version="1.0" encoding="utf-8"?>
<sst xmlns="http://schemas.openxmlformats.org/spreadsheetml/2006/main" count="158" uniqueCount="101">
  <si>
    <t>學校名稱</t>
    <phoneticPr fontId="3" type="noConversion"/>
  </si>
  <si>
    <t>計畫名稱</t>
    <phoneticPr fontId="3" type="noConversion"/>
  </si>
  <si>
    <t>核定經費</t>
    <phoneticPr fontId="3" type="noConversion"/>
  </si>
  <si>
    <t>合計</t>
    <phoneticPr fontId="3" type="noConversion"/>
  </si>
  <si>
    <t>第一期核撥   (40%)</t>
    <phoneticPr fontId="3" type="noConversion"/>
  </si>
  <si>
    <t>第二期核撥  (60%)</t>
    <phoneticPr fontId="3" type="noConversion"/>
  </si>
  <si>
    <t>備註</t>
    <phoneticPr fontId="3" type="noConversion"/>
  </si>
  <si>
    <t>一、 戶外教育資源整合</t>
    <phoneticPr fontId="3" type="noConversion"/>
  </si>
  <si>
    <t>源城國小</t>
    <phoneticPr fontId="3" type="noConversion"/>
  </si>
  <si>
    <t>戶外教育計畫審查</t>
    <phoneticPr fontId="3" type="noConversion"/>
  </si>
  <si>
    <t>中央款</t>
    <phoneticPr fontId="3" type="noConversion"/>
  </si>
  <si>
    <t xml:space="preserve">文蘭國小
</t>
    <phoneticPr fontId="3" type="noConversion"/>
  </si>
  <si>
    <t>資源網站平台系統維護</t>
    <phoneticPr fontId="3" type="noConversion"/>
  </si>
  <si>
    <t>中央款</t>
    <phoneticPr fontId="3" type="noConversion"/>
  </si>
  <si>
    <t xml:space="preserve">文蘭國小
</t>
    <phoneticPr fontId="3" type="noConversion"/>
  </si>
  <si>
    <t>資源整合平台優質縣市參訪</t>
    <phoneticPr fontId="3" type="noConversion"/>
  </si>
  <si>
    <t xml:space="preserve">馬遠國小
</t>
    <phoneticPr fontId="3" type="noConversion"/>
  </si>
  <si>
    <t>戶外教育定期會議</t>
    <phoneticPr fontId="3" type="noConversion"/>
  </si>
  <si>
    <t xml:space="preserve">中原國小
</t>
    <phoneticPr fontId="3" type="noConversion"/>
  </si>
  <si>
    <t>戶外教育期初說明會</t>
    <phoneticPr fontId="3" type="noConversion"/>
  </si>
  <si>
    <t>北埔國小</t>
    <phoneticPr fontId="3" type="noConversion"/>
  </si>
  <si>
    <t>戶外教育到校訪視評鑑</t>
    <phoneticPr fontId="3" type="noConversion"/>
  </si>
  <si>
    <t>觀音國小</t>
    <phoneticPr fontId="3" type="noConversion"/>
  </si>
  <si>
    <t>戶外教育社群</t>
    <phoneticPr fontId="3" type="noConversion"/>
  </si>
  <si>
    <t>月眉國小</t>
    <phoneticPr fontId="3" type="noConversion"/>
  </si>
  <si>
    <t>資源整合平台增能研習</t>
    <phoneticPr fontId="3" type="noConversion"/>
  </si>
  <si>
    <t>豐山國小</t>
    <phoneticPr fontId="3" type="noConversion"/>
  </si>
  <si>
    <t>彙整戶外教學相關成果</t>
    <phoneticPr fontId="3" type="noConversion"/>
  </si>
  <si>
    <t>二、 戶外教育種子學校</t>
    <phoneticPr fontId="3" type="noConversion"/>
  </si>
  <si>
    <t>宜昌國中</t>
    <phoneticPr fontId="3" type="noConversion"/>
  </si>
  <si>
    <t>銅門國小</t>
  </si>
  <si>
    <t>三、 戶外教育優質課程</t>
    <phoneticPr fontId="3" type="noConversion"/>
  </si>
  <si>
    <t>大進國小</t>
    <phoneticPr fontId="3" type="noConversion"/>
  </si>
  <si>
    <t>溪口國小</t>
  </si>
  <si>
    <t>富里國中</t>
    <phoneticPr fontId="3" type="noConversion"/>
  </si>
  <si>
    <t>北濱國小</t>
    <phoneticPr fontId="3" type="noConversion"/>
  </si>
  <si>
    <t>自強國中</t>
  </si>
  <si>
    <t>四、學校實施戶外教育費用</t>
    <phoneticPr fontId="3" type="noConversion"/>
  </si>
  <si>
    <t>中華國小</t>
    <phoneticPr fontId="3" type="noConversion"/>
  </si>
  <si>
    <t>東竹國小</t>
    <phoneticPr fontId="3" type="noConversion"/>
  </si>
  <si>
    <t>卓樂國小</t>
    <phoneticPr fontId="3" type="noConversion"/>
  </si>
  <si>
    <t>高寮國小</t>
    <phoneticPr fontId="3" type="noConversion"/>
  </si>
  <si>
    <t>源城國小</t>
    <phoneticPr fontId="3" type="noConversion"/>
  </si>
  <si>
    <t>玉東國中</t>
    <phoneticPr fontId="3" type="noConversion"/>
  </si>
  <si>
    <t>自強國中</t>
    <phoneticPr fontId="3" type="noConversion"/>
  </si>
  <si>
    <t>美崙國中</t>
    <phoneticPr fontId="3" type="noConversion"/>
  </si>
  <si>
    <t>豐濱國中</t>
    <phoneticPr fontId="3" type="noConversion"/>
  </si>
  <si>
    <t>大進國小</t>
    <phoneticPr fontId="3" type="noConversion"/>
  </si>
  <si>
    <t>大興國小</t>
    <phoneticPr fontId="3" type="noConversion"/>
  </si>
  <si>
    <t>太巴塱國小</t>
    <phoneticPr fontId="3" type="noConversion"/>
  </si>
  <si>
    <t>西富國小</t>
    <phoneticPr fontId="3" type="noConversion"/>
  </si>
  <si>
    <t>北昌國小</t>
    <phoneticPr fontId="3" type="noConversion"/>
  </si>
  <si>
    <t>光華國小</t>
    <phoneticPr fontId="3" type="noConversion"/>
  </si>
  <si>
    <t>文蘭國小</t>
    <phoneticPr fontId="3" type="noConversion"/>
  </si>
  <si>
    <t>西寶國小</t>
    <phoneticPr fontId="3" type="noConversion"/>
  </si>
  <si>
    <t>佳民國小</t>
    <phoneticPr fontId="3" type="noConversion"/>
  </si>
  <si>
    <t>和平國小</t>
    <phoneticPr fontId="3" type="noConversion"/>
  </si>
  <si>
    <t>崇德國小</t>
    <phoneticPr fontId="3" type="noConversion"/>
  </si>
  <si>
    <t>北濱國小</t>
    <phoneticPr fontId="3" type="noConversion"/>
  </si>
  <si>
    <t>信義國小</t>
    <phoneticPr fontId="3" type="noConversion"/>
  </si>
  <si>
    <t>富里國小</t>
    <phoneticPr fontId="3" type="noConversion"/>
  </si>
  <si>
    <t>萬寧國小</t>
    <phoneticPr fontId="3" type="noConversion"/>
  </si>
  <si>
    <t>嘉里國小</t>
    <phoneticPr fontId="3" type="noConversion"/>
  </si>
  <si>
    <t>溪口國小</t>
    <phoneticPr fontId="3" type="noConversion"/>
  </si>
  <si>
    <t>見晴國小</t>
    <phoneticPr fontId="3" type="noConversion"/>
  </si>
  <si>
    <t>水璉國小</t>
    <phoneticPr fontId="3" type="noConversion"/>
  </si>
  <si>
    <t>志學國小</t>
    <phoneticPr fontId="3" type="noConversion"/>
  </si>
  <si>
    <t>壽豐國小</t>
    <phoneticPr fontId="3" type="noConversion"/>
  </si>
  <si>
    <t>北林國小</t>
    <phoneticPr fontId="3" type="noConversion"/>
  </si>
  <si>
    <t>林榮國小</t>
    <phoneticPr fontId="3" type="noConversion"/>
  </si>
  <si>
    <t>港口國小</t>
    <phoneticPr fontId="3" type="noConversion"/>
  </si>
  <si>
    <t>新城國中</t>
    <phoneticPr fontId="3" type="noConversion"/>
  </si>
  <si>
    <t>中央款</t>
    <phoneticPr fontId="3" type="noConversion"/>
  </si>
  <si>
    <t>豐濱國小</t>
    <phoneticPr fontId="3" type="noConversion"/>
  </si>
  <si>
    <t>靜浦國小</t>
    <phoneticPr fontId="3" type="noConversion"/>
  </si>
  <si>
    <t>吉安國中</t>
    <phoneticPr fontId="3" type="noConversion"/>
  </si>
  <si>
    <t>瑞北國小</t>
    <phoneticPr fontId="3" type="noConversion"/>
  </si>
  <si>
    <t>東里國小</t>
    <phoneticPr fontId="3" type="noConversion"/>
  </si>
  <si>
    <t>馬遠國小</t>
    <phoneticPr fontId="3" type="noConversion"/>
  </si>
  <si>
    <t>五、戶外教育路線</t>
    <phoneticPr fontId="3" type="noConversion"/>
  </si>
  <si>
    <t>文蘭國小</t>
    <phoneticPr fontId="3" type="noConversion"/>
  </si>
  <si>
    <t>合   計</t>
    <phoneticPr fontId="3" type="noConversion"/>
  </si>
  <si>
    <t>依教育部國民及學前教育署107年9月14日臺教國署國字第1070099892號函，倘國教署108年預算未獲立法院審議通過或經部分刪減，將依預算法第54條之規定辦理。</t>
    <phoneticPr fontId="3" type="noConversion"/>
  </si>
  <si>
    <t>源城國小</t>
    <phoneticPr fontId="3" type="noConversion"/>
  </si>
  <si>
    <t>文蘭國小</t>
    <phoneticPr fontId="3" type="noConversion"/>
  </si>
  <si>
    <t>馬遠國小</t>
    <phoneticPr fontId="3" type="noConversion"/>
  </si>
  <si>
    <t>觀音國小</t>
    <phoneticPr fontId="3" type="noConversion"/>
  </si>
  <si>
    <t>月眉國小</t>
    <phoneticPr fontId="3" type="noConversion"/>
  </si>
  <si>
    <t>豐山國小</t>
    <phoneticPr fontId="3" type="noConversion"/>
  </si>
  <si>
    <t>大進國小</t>
    <phoneticPr fontId="3" type="noConversion"/>
  </si>
  <si>
    <t>溪口國小</t>
    <phoneticPr fontId="3" type="noConversion"/>
  </si>
  <si>
    <t>北濱國小</t>
    <phoneticPr fontId="3" type="noConversion"/>
  </si>
  <si>
    <t>自強國中</t>
    <phoneticPr fontId="3" type="noConversion"/>
  </si>
  <si>
    <t>中央款             (合併掣據金額參閱備註)</t>
    <phoneticPr fontId="3" type="noConversion"/>
  </si>
  <si>
    <t>中央款             (合併掣據金額參閱備註)</t>
    <phoneticPr fontId="3" type="noConversion"/>
  </si>
  <si>
    <r>
      <rPr>
        <b/>
        <sz val="11"/>
        <color rgb="FFFF0000"/>
        <rFont val="標楷體"/>
        <family val="4"/>
        <charset val="136"/>
      </rPr>
      <t xml:space="preserve">中央款14,271元        縣配款165,729元         </t>
    </r>
    <r>
      <rPr>
        <sz val="11"/>
        <color rgb="FFFF0000"/>
        <rFont val="標楷體"/>
        <family val="4"/>
        <charset val="136"/>
      </rPr>
      <t xml:space="preserve">      (合併掣據金額參閱備註)</t>
    </r>
    <phoneticPr fontId="3" type="noConversion"/>
  </si>
  <si>
    <t>備註:下列學校請依此金額掣據</t>
    <phoneticPr fontId="3" type="noConversion"/>
  </si>
  <si>
    <t>學校名稱</t>
    <phoneticPr fontId="3" type="noConversion"/>
  </si>
  <si>
    <t>中央款</t>
    <phoneticPr fontId="3" type="noConversion"/>
  </si>
  <si>
    <t>縣配款</t>
    <phoneticPr fontId="3" type="noConversion"/>
  </si>
  <si>
    <t>107學年度戶外教育第二期經費核撥表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</si>
</sst>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8"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4"/>
      <name val="標楷體"/>
      <family val="4"/>
      <charset val="136"/>
    </font>
    <font>
      <sz val="11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176" fontId="4" fillId="3" borderId="7" xfId="0" applyNumberFormat="1" applyFont="1" applyFill="1" applyBorder="1" applyAlignment="1">
      <alignment horizontal="center" vertical="center" wrapText="1"/>
    </xf>
    <xf numFmtId="176" fontId="4" fillId="3" borderId="8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" vertical="center"/>
    </xf>
    <xf numFmtId="176" fontId="7" fillId="4" borderId="9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5" borderId="7" xfId="0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3" fontId="7" fillId="3" borderId="9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3" fontId="5" fillId="3" borderId="7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41" fontId="4" fillId="4" borderId="10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176" fontId="4" fillId="4" borderId="10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41" fontId="15" fillId="0" borderId="7" xfId="0" applyNumberFormat="1" applyFont="1" applyBorder="1" applyAlignment="1">
      <alignment horizontal="center" vertical="center" wrapText="1"/>
    </xf>
    <xf numFmtId="41" fontId="16" fillId="0" borderId="7" xfId="0" applyNumberFormat="1" applyFont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abSelected="1" zoomScaleNormal="154" workbookViewId="0">
      <selection activeCell="K8" sqref="K8"/>
    </sheetView>
  </sheetViews>
  <sheetFormatPr defaultColWidth="8.88671875" defaultRowHeight="19.8"/>
  <cols>
    <col min="1" max="1" width="12.33203125" style="59" customWidth="1"/>
    <col min="2" max="2" width="27.44140625" customWidth="1"/>
    <col min="3" max="3" width="11.33203125" style="60" customWidth="1"/>
    <col min="4" max="4" width="13.109375" style="60" customWidth="1"/>
    <col min="5" max="5" width="13.88671875" style="57" customWidth="1"/>
    <col min="6" max="6" width="16.21875" style="58" customWidth="1"/>
    <col min="7" max="7" width="22.77734375" style="60" customWidth="1"/>
  </cols>
  <sheetData>
    <row r="1" spans="1:7" ht="16.2">
      <c r="A1" s="71" t="s">
        <v>100</v>
      </c>
      <c r="B1" s="72"/>
      <c r="C1" s="72"/>
      <c r="D1" s="72"/>
      <c r="E1" s="72"/>
      <c r="F1" s="72"/>
      <c r="G1" s="73"/>
    </row>
    <row r="2" spans="1:7" ht="16.2">
      <c r="A2" s="74"/>
      <c r="B2" s="75"/>
      <c r="C2" s="75"/>
      <c r="D2" s="75"/>
      <c r="E2" s="75"/>
      <c r="F2" s="75"/>
      <c r="G2" s="76"/>
    </row>
    <row r="3" spans="1:7" ht="36.6" customHeight="1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5" t="s">
        <v>5</v>
      </c>
      <c r="G3" s="2" t="s">
        <v>6</v>
      </c>
    </row>
    <row r="4" spans="1:7">
      <c r="A4" s="77" t="s">
        <v>7</v>
      </c>
      <c r="B4" s="77"/>
      <c r="C4" s="6">
        <f>SUM(C5:C13)</f>
        <v>397630</v>
      </c>
      <c r="D4" s="7">
        <f>SUM(D5:D13)</f>
        <v>397630</v>
      </c>
      <c r="E4" s="8">
        <f>SUM(E5:E13)</f>
        <v>159052</v>
      </c>
      <c r="F4" s="9">
        <f>SUM(F5:F13)</f>
        <v>238578</v>
      </c>
      <c r="G4" s="10"/>
    </row>
    <row r="5" spans="1:7" ht="32.4" customHeight="1">
      <c r="A5" s="1" t="s">
        <v>8</v>
      </c>
      <c r="B5" s="11" t="s">
        <v>9</v>
      </c>
      <c r="C5" s="12">
        <v>30800</v>
      </c>
      <c r="D5" s="13">
        <f t="shared" ref="D5:D13" si="0">C5</f>
        <v>30800</v>
      </c>
      <c r="E5" s="14">
        <f t="shared" ref="E5:E13" si="1">D5*0.4</f>
        <v>12320</v>
      </c>
      <c r="F5" s="5">
        <f t="shared" ref="F5:F13" si="2">D5*0.6</f>
        <v>18480</v>
      </c>
      <c r="G5" s="62" t="s">
        <v>93</v>
      </c>
    </row>
    <row r="6" spans="1:7" ht="33.6" customHeight="1">
      <c r="A6" s="1" t="s">
        <v>11</v>
      </c>
      <c r="B6" s="11" t="s">
        <v>12</v>
      </c>
      <c r="C6" s="12">
        <v>31100</v>
      </c>
      <c r="D6" s="13">
        <f t="shared" si="0"/>
        <v>31100</v>
      </c>
      <c r="E6" s="14">
        <f t="shared" si="1"/>
        <v>12440</v>
      </c>
      <c r="F6" s="5">
        <f t="shared" si="2"/>
        <v>18660</v>
      </c>
      <c r="G6" s="62" t="s">
        <v>93</v>
      </c>
    </row>
    <row r="7" spans="1:7" ht="29.4" customHeight="1">
      <c r="A7" s="1" t="s">
        <v>14</v>
      </c>
      <c r="B7" s="16" t="s">
        <v>15</v>
      </c>
      <c r="C7" s="12">
        <v>98400</v>
      </c>
      <c r="D7" s="13">
        <f t="shared" si="0"/>
        <v>98400</v>
      </c>
      <c r="E7" s="14">
        <f t="shared" si="1"/>
        <v>39360</v>
      </c>
      <c r="F7" s="5">
        <f t="shared" si="2"/>
        <v>59040</v>
      </c>
      <c r="G7" s="62" t="s">
        <v>93</v>
      </c>
    </row>
    <row r="8" spans="1:7" ht="29.4" customHeight="1">
      <c r="A8" s="1" t="s">
        <v>16</v>
      </c>
      <c r="B8" s="11" t="s">
        <v>17</v>
      </c>
      <c r="C8" s="12">
        <v>27400</v>
      </c>
      <c r="D8" s="13">
        <f t="shared" si="0"/>
        <v>27400</v>
      </c>
      <c r="E8" s="14">
        <f t="shared" si="1"/>
        <v>10960</v>
      </c>
      <c r="F8" s="5">
        <f t="shared" si="2"/>
        <v>16440</v>
      </c>
      <c r="G8" s="62" t="s">
        <v>93</v>
      </c>
    </row>
    <row r="9" spans="1:7" ht="19.95" customHeight="1">
      <c r="A9" s="17" t="s">
        <v>18</v>
      </c>
      <c r="B9" s="16" t="s">
        <v>19</v>
      </c>
      <c r="C9" s="12">
        <v>10000</v>
      </c>
      <c r="D9" s="13">
        <f t="shared" si="0"/>
        <v>10000</v>
      </c>
      <c r="E9" s="14">
        <f t="shared" si="1"/>
        <v>4000</v>
      </c>
      <c r="F9" s="5">
        <f t="shared" si="2"/>
        <v>6000</v>
      </c>
      <c r="G9" s="15" t="s">
        <v>10</v>
      </c>
    </row>
    <row r="10" spans="1:7" ht="19.95" customHeight="1">
      <c r="A10" s="17" t="s">
        <v>20</v>
      </c>
      <c r="B10" s="16" t="s">
        <v>21</v>
      </c>
      <c r="C10" s="12">
        <v>50000</v>
      </c>
      <c r="D10" s="13">
        <f t="shared" si="0"/>
        <v>50000</v>
      </c>
      <c r="E10" s="14">
        <f t="shared" si="1"/>
        <v>20000</v>
      </c>
      <c r="F10" s="5">
        <f t="shared" si="2"/>
        <v>30000</v>
      </c>
      <c r="G10" s="15" t="s">
        <v>10</v>
      </c>
    </row>
    <row r="11" spans="1:7" ht="29.4" customHeight="1">
      <c r="A11" s="17" t="s">
        <v>22</v>
      </c>
      <c r="B11" s="17" t="s">
        <v>23</v>
      </c>
      <c r="C11" s="12">
        <v>35000</v>
      </c>
      <c r="D11" s="13">
        <f t="shared" si="0"/>
        <v>35000</v>
      </c>
      <c r="E11" s="14">
        <f t="shared" si="1"/>
        <v>14000</v>
      </c>
      <c r="F11" s="5">
        <f t="shared" si="2"/>
        <v>21000</v>
      </c>
      <c r="G11" s="62" t="s">
        <v>93</v>
      </c>
    </row>
    <row r="12" spans="1:7" ht="33" customHeight="1">
      <c r="A12" s="17" t="s">
        <v>24</v>
      </c>
      <c r="B12" s="17" t="s">
        <v>25</v>
      </c>
      <c r="C12" s="12">
        <v>39000</v>
      </c>
      <c r="D12" s="13">
        <f t="shared" si="0"/>
        <v>39000</v>
      </c>
      <c r="E12" s="14">
        <f t="shared" si="1"/>
        <v>15600</v>
      </c>
      <c r="F12" s="5">
        <f t="shared" si="2"/>
        <v>23400</v>
      </c>
      <c r="G12" s="62" t="s">
        <v>93</v>
      </c>
    </row>
    <row r="13" spans="1:7" ht="33.6" customHeight="1">
      <c r="A13" s="11" t="s">
        <v>26</v>
      </c>
      <c r="B13" s="11" t="s">
        <v>27</v>
      </c>
      <c r="C13" s="12">
        <v>75930</v>
      </c>
      <c r="D13" s="13">
        <f t="shared" si="0"/>
        <v>75930</v>
      </c>
      <c r="E13" s="14">
        <f t="shared" si="1"/>
        <v>30372</v>
      </c>
      <c r="F13" s="5">
        <f t="shared" si="2"/>
        <v>45558</v>
      </c>
      <c r="G13" s="62" t="s">
        <v>93</v>
      </c>
    </row>
    <row r="14" spans="1:7" s="22" customFormat="1">
      <c r="A14" s="77" t="s">
        <v>28</v>
      </c>
      <c r="B14" s="77"/>
      <c r="C14" s="18">
        <f>SUM(C15:C16)</f>
        <v>260000</v>
      </c>
      <c r="D14" s="19">
        <f>SUM(D15:D16)</f>
        <v>260000</v>
      </c>
      <c r="E14" s="20">
        <f>SUM(E15:E16)</f>
        <v>104000</v>
      </c>
      <c r="F14" s="21">
        <f>SUM(F15:F16)</f>
        <v>156000</v>
      </c>
      <c r="G14" s="18"/>
    </row>
    <row r="15" spans="1:7">
      <c r="A15" s="16" t="s">
        <v>29</v>
      </c>
      <c r="B15" s="23"/>
      <c r="C15" s="24">
        <v>130000</v>
      </c>
      <c r="D15" s="25">
        <v>130000</v>
      </c>
      <c r="E15" s="26">
        <f t="shared" ref="E15:E68" si="3">D15*0.4</f>
        <v>52000</v>
      </c>
      <c r="F15" s="27">
        <f>D15-E15</f>
        <v>78000</v>
      </c>
      <c r="G15" s="15" t="s">
        <v>13</v>
      </c>
    </row>
    <row r="16" spans="1:7" s="28" customFormat="1" ht="19.5" customHeight="1">
      <c r="A16" s="11" t="s">
        <v>30</v>
      </c>
      <c r="B16" s="11"/>
      <c r="C16" s="12">
        <v>130000</v>
      </c>
      <c r="D16" s="13">
        <v>130000</v>
      </c>
      <c r="E16" s="26">
        <f t="shared" si="3"/>
        <v>52000</v>
      </c>
      <c r="F16" s="27">
        <f>D16-E16</f>
        <v>78000</v>
      </c>
      <c r="G16" s="15" t="s">
        <v>13</v>
      </c>
    </row>
    <row r="17" spans="1:7">
      <c r="A17" s="77" t="s">
        <v>31</v>
      </c>
      <c r="B17" s="77"/>
      <c r="C17" s="18">
        <f>SUM(C18:C22)</f>
        <v>407000</v>
      </c>
      <c r="D17" s="19">
        <f>SUM(D18:D22)</f>
        <v>407000</v>
      </c>
      <c r="E17" s="20">
        <f>SUM(E18:E22)</f>
        <v>162800</v>
      </c>
      <c r="F17" s="29">
        <f>SUM(F18:F22)</f>
        <v>244200</v>
      </c>
      <c r="G17" s="30"/>
    </row>
    <row r="18" spans="1:7" s="28" customFormat="1" ht="28.2" customHeight="1">
      <c r="A18" s="11" t="s">
        <v>32</v>
      </c>
      <c r="B18" s="31"/>
      <c r="C18" s="12">
        <v>100000</v>
      </c>
      <c r="D18" s="13">
        <v>100000</v>
      </c>
      <c r="E18" s="26">
        <f t="shared" si="3"/>
        <v>40000</v>
      </c>
      <c r="F18" s="27">
        <f t="shared" ref="F18:F22" si="4">D18-E18</f>
        <v>60000</v>
      </c>
      <c r="G18" s="62" t="s">
        <v>93</v>
      </c>
    </row>
    <row r="19" spans="1:7" ht="30.6" customHeight="1">
      <c r="A19" s="11" t="s">
        <v>33</v>
      </c>
      <c r="B19" s="11"/>
      <c r="C19" s="12">
        <v>93500</v>
      </c>
      <c r="D19" s="13">
        <v>93500</v>
      </c>
      <c r="E19" s="26">
        <f t="shared" si="3"/>
        <v>37400</v>
      </c>
      <c r="F19" s="27">
        <f t="shared" si="4"/>
        <v>56100</v>
      </c>
      <c r="G19" s="62" t="s">
        <v>93</v>
      </c>
    </row>
    <row r="20" spans="1:7" ht="16.5" customHeight="1">
      <c r="A20" s="16" t="s">
        <v>34</v>
      </c>
      <c r="B20" s="11"/>
      <c r="C20" s="12">
        <v>93500</v>
      </c>
      <c r="D20" s="13">
        <v>93500</v>
      </c>
      <c r="E20" s="26">
        <f t="shared" si="3"/>
        <v>37400</v>
      </c>
      <c r="F20" s="27">
        <f t="shared" si="4"/>
        <v>56100</v>
      </c>
      <c r="G20" s="15" t="s">
        <v>13</v>
      </c>
    </row>
    <row r="21" spans="1:7" ht="31.8" customHeight="1">
      <c r="A21" s="16" t="s">
        <v>35</v>
      </c>
      <c r="B21" s="11"/>
      <c r="C21" s="12">
        <v>70000</v>
      </c>
      <c r="D21" s="13">
        <v>70000</v>
      </c>
      <c r="E21" s="26">
        <f t="shared" si="3"/>
        <v>28000</v>
      </c>
      <c r="F21" s="27">
        <f t="shared" si="4"/>
        <v>42000</v>
      </c>
      <c r="G21" s="62" t="s">
        <v>93</v>
      </c>
    </row>
    <row r="22" spans="1:7" ht="30" customHeight="1">
      <c r="A22" s="16" t="s">
        <v>36</v>
      </c>
      <c r="B22" s="11"/>
      <c r="C22" s="12">
        <v>50000</v>
      </c>
      <c r="D22" s="13">
        <v>50000</v>
      </c>
      <c r="E22" s="26">
        <f t="shared" si="3"/>
        <v>20000</v>
      </c>
      <c r="F22" s="27">
        <f t="shared" si="4"/>
        <v>30000</v>
      </c>
      <c r="G22" s="62" t="s">
        <v>93</v>
      </c>
    </row>
    <row r="23" spans="1:7">
      <c r="A23" s="77" t="s">
        <v>37</v>
      </c>
      <c r="B23" s="77"/>
      <c r="C23" s="18">
        <f>SUM(C24:C66)</f>
        <v>1397515</v>
      </c>
      <c r="D23" s="19">
        <f>SUM(D24:D66)</f>
        <v>1397515</v>
      </c>
      <c r="E23" s="32">
        <f t="shared" si="3"/>
        <v>559006</v>
      </c>
      <c r="F23" s="33">
        <f>D23-E23</f>
        <v>838509</v>
      </c>
      <c r="G23" s="30"/>
    </row>
    <row r="24" spans="1:7">
      <c r="A24" s="16" t="s">
        <v>38</v>
      </c>
      <c r="B24" s="34"/>
      <c r="C24" s="12">
        <v>25000</v>
      </c>
      <c r="D24" s="13">
        <f t="shared" ref="D24:D68" si="5">C24</f>
        <v>25000</v>
      </c>
      <c r="E24" s="26">
        <f t="shared" si="3"/>
        <v>10000</v>
      </c>
      <c r="F24" s="27">
        <f t="shared" ref="F24:F69" si="6">D24-E24</f>
        <v>15000</v>
      </c>
      <c r="G24" s="15" t="s">
        <v>10</v>
      </c>
    </row>
    <row r="25" spans="1:7">
      <c r="A25" s="16" t="s">
        <v>39</v>
      </c>
      <c r="B25" s="34"/>
      <c r="C25" s="12">
        <v>45000</v>
      </c>
      <c r="D25" s="13">
        <f t="shared" si="5"/>
        <v>45000</v>
      </c>
      <c r="E25" s="26">
        <f t="shared" si="3"/>
        <v>18000</v>
      </c>
      <c r="F25" s="27">
        <f t="shared" si="6"/>
        <v>27000</v>
      </c>
      <c r="G25" s="15" t="s">
        <v>10</v>
      </c>
    </row>
    <row r="26" spans="1:7" ht="30">
      <c r="A26" s="16" t="s">
        <v>24</v>
      </c>
      <c r="B26" s="34"/>
      <c r="C26" s="12">
        <v>19100</v>
      </c>
      <c r="D26" s="13">
        <f t="shared" si="5"/>
        <v>19100</v>
      </c>
      <c r="E26" s="26">
        <f t="shared" si="3"/>
        <v>7640</v>
      </c>
      <c r="F26" s="27">
        <f t="shared" si="6"/>
        <v>11460</v>
      </c>
      <c r="G26" s="62" t="s">
        <v>93</v>
      </c>
    </row>
    <row r="27" spans="1:7">
      <c r="A27" s="16" t="s">
        <v>40</v>
      </c>
      <c r="B27" s="34"/>
      <c r="C27" s="12">
        <v>30000</v>
      </c>
      <c r="D27" s="13">
        <f t="shared" si="5"/>
        <v>30000</v>
      </c>
      <c r="E27" s="26">
        <f t="shared" si="3"/>
        <v>12000</v>
      </c>
      <c r="F27" s="27">
        <f t="shared" si="6"/>
        <v>18000</v>
      </c>
      <c r="G27" s="15" t="s">
        <v>10</v>
      </c>
    </row>
    <row r="28" spans="1:7">
      <c r="A28" s="16" t="s">
        <v>41</v>
      </c>
      <c r="B28" s="34"/>
      <c r="C28" s="12">
        <v>34860</v>
      </c>
      <c r="D28" s="13">
        <f t="shared" si="5"/>
        <v>34860</v>
      </c>
      <c r="E28" s="26">
        <f t="shared" si="3"/>
        <v>13944</v>
      </c>
      <c r="F28" s="27">
        <f t="shared" si="6"/>
        <v>20916</v>
      </c>
      <c r="G28" s="15" t="s">
        <v>10</v>
      </c>
    </row>
    <row r="29" spans="1:7" ht="30">
      <c r="A29" s="16" t="s">
        <v>42</v>
      </c>
      <c r="B29" s="34"/>
      <c r="C29" s="12">
        <v>41050</v>
      </c>
      <c r="D29" s="13">
        <f t="shared" si="5"/>
        <v>41050</v>
      </c>
      <c r="E29" s="26">
        <f t="shared" si="3"/>
        <v>16420</v>
      </c>
      <c r="F29" s="27">
        <f t="shared" si="6"/>
        <v>24630</v>
      </c>
      <c r="G29" s="62" t="s">
        <v>93</v>
      </c>
    </row>
    <row r="30" spans="1:7" ht="30">
      <c r="A30" s="16" t="s">
        <v>22</v>
      </c>
      <c r="B30" s="34"/>
      <c r="C30" s="12">
        <v>45000</v>
      </c>
      <c r="D30" s="13">
        <f t="shared" si="5"/>
        <v>45000</v>
      </c>
      <c r="E30" s="26">
        <f t="shared" si="3"/>
        <v>18000</v>
      </c>
      <c r="F30" s="27">
        <f t="shared" si="6"/>
        <v>27000</v>
      </c>
      <c r="G30" s="62" t="s">
        <v>93</v>
      </c>
    </row>
    <row r="31" spans="1:7">
      <c r="A31" s="16" t="s">
        <v>43</v>
      </c>
      <c r="B31" s="34"/>
      <c r="C31" s="12">
        <v>45000</v>
      </c>
      <c r="D31" s="13">
        <f t="shared" si="5"/>
        <v>45000</v>
      </c>
      <c r="E31" s="26">
        <f t="shared" si="3"/>
        <v>18000</v>
      </c>
      <c r="F31" s="27">
        <f t="shared" si="6"/>
        <v>27000</v>
      </c>
      <c r="G31" s="15" t="s">
        <v>10</v>
      </c>
    </row>
    <row r="32" spans="1:7" ht="30">
      <c r="A32" s="16" t="s">
        <v>44</v>
      </c>
      <c r="B32" s="34"/>
      <c r="C32" s="12">
        <v>20000</v>
      </c>
      <c r="D32" s="13">
        <f t="shared" si="5"/>
        <v>20000</v>
      </c>
      <c r="E32" s="26">
        <f t="shared" si="3"/>
        <v>8000</v>
      </c>
      <c r="F32" s="27">
        <f t="shared" si="6"/>
        <v>12000</v>
      </c>
      <c r="G32" s="62" t="s">
        <v>93</v>
      </c>
    </row>
    <row r="33" spans="1:7">
      <c r="A33" s="16" t="s">
        <v>45</v>
      </c>
      <c r="B33" s="34"/>
      <c r="C33" s="12">
        <v>20000</v>
      </c>
      <c r="D33" s="13">
        <f t="shared" si="5"/>
        <v>20000</v>
      </c>
      <c r="E33" s="26">
        <f t="shared" si="3"/>
        <v>8000</v>
      </c>
      <c r="F33" s="27">
        <f t="shared" si="6"/>
        <v>12000</v>
      </c>
      <c r="G33" s="15" t="s">
        <v>10</v>
      </c>
    </row>
    <row r="34" spans="1:7">
      <c r="A34" s="16" t="s">
        <v>46</v>
      </c>
      <c r="B34" s="34"/>
      <c r="C34" s="12">
        <v>35000</v>
      </c>
      <c r="D34" s="13">
        <f t="shared" si="5"/>
        <v>35000</v>
      </c>
      <c r="E34" s="26">
        <f t="shared" si="3"/>
        <v>14000</v>
      </c>
      <c r="F34" s="27">
        <f t="shared" si="6"/>
        <v>21000</v>
      </c>
      <c r="G34" s="15" t="s">
        <v>10</v>
      </c>
    </row>
    <row r="35" spans="1:7" ht="30">
      <c r="A35" s="16" t="s">
        <v>47</v>
      </c>
      <c r="B35" s="34"/>
      <c r="C35" s="12">
        <v>25000</v>
      </c>
      <c r="D35" s="13">
        <f t="shared" si="5"/>
        <v>25000</v>
      </c>
      <c r="E35" s="26">
        <f t="shared" si="3"/>
        <v>10000</v>
      </c>
      <c r="F35" s="27">
        <f t="shared" si="6"/>
        <v>15000</v>
      </c>
      <c r="G35" s="62" t="s">
        <v>93</v>
      </c>
    </row>
    <row r="36" spans="1:7">
      <c r="A36" s="16" t="s">
        <v>48</v>
      </c>
      <c r="B36" s="34"/>
      <c r="C36" s="12">
        <v>45000</v>
      </c>
      <c r="D36" s="13">
        <f t="shared" si="5"/>
        <v>45000</v>
      </c>
      <c r="E36" s="26">
        <f t="shared" si="3"/>
        <v>18000</v>
      </c>
      <c r="F36" s="27">
        <f t="shared" si="6"/>
        <v>27000</v>
      </c>
      <c r="G36" s="15" t="s">
        <v>10</v>
      </c>
    </row>
    <row r="37" spans="1:7">
      <c r="A37" s="16" t="s">
        <v>49</v>
      </c>
      <c r="B37" s="34"/>
      <c r="C37" s="12">
        <v>45000</v>
      </c>
      <c r="D37" s="13">
        <f t="shared" si="5"/>
        <v>45000</v>
      </c>
      <c r="E37" s="26">
        <f t="shared" si="3"/>
        <v>18000</v>
      </c>
      <c r="F37" s="27">
        <f t="shared" si="6"/>
        <v>27000</v>
      </c>
      <c r="G37" s="15" t="s">
        <v>10</v>
      </c>
    </row>
    <row r="38" spans="1:7">
      <c r="A38" s="16" t="s">
        <v>50</v>
      </c>
      <c r="B38" s="34"/>
      <c r="C38" s="12">
        <v>42515</v>
      </c>
      <c r="D38" s="13">
        <f t="shared" si="5"/>
        <v>42515</v>
      </c>
      <c r="E38" s="26">
        <f t="shared" si="3"/>
        <v>17006</v>
      </c>
      <c r="F38" s="27">
        <f t="shared" si="6"/>
        <v>25509</v>
      </c>
      <c r="G38" s="15" t="s">
        <v>10</v>
      </c>
    </row>
    <row r="39" spans="1:7">
      <c r="A39" s="16" t="s">
        <v>51</v>
      </c>
      <c r="B39" s="34"/>
      <c r="C39" s="12">
        <v>25000</v>
      </c>
      <c r="D39" s="13">
        <f t="shared" si="5"/>
        <v>25000</v>
      </c>
      <c r="E39" s="26">
        <f t="shared" si="3"/>
        <v>10000</v>
      </c>
      <c r="F39" s="27">
        <f t="shared" si="6"/>
        <v>15000</v>
      </c>
      <c r="G39" s="15" t="s">
        <v>10</v>
      </c>
    </row>
    <row r="40" spans="1:7">
      <c r="A40" s="16" t="s">
        <v>52</v>
      </c>
      <c r="B40" s="34"/>
      <c r="C40" s="12">
        <v>20000</v>
      </c>
      <c r="D40" s="13">
        <f t="shared" si="5"/>
        <v>20000</v>
      </c>
      <c r="E40" s="26">
        <f t="shared" si="3"/>
        <v>8000</v>
      </c>
      <c r="F40" s="27">
        <f t="shared" si="6"/>
        <v>12000</v>
      </c>
      <c r="G40" s="15" t="s">
        <v>10</v>
      </c>
    </row>
    <row r="41" spans="1:7" s="35" customFormat="1" ht="30">
      <c r="A41" s="16" t="s">
        <v>53</v>
      </c>
      <c r="B41" s="34"/>
      <c r="C41" s="12">
        <v>45000</v>
      </c>
      <c r="D41" s="13">
        <f t="shared" si="5"/>
        <v>45000</v>
      </c>
      <c r="E41" s="26">
        <f t="shared" si="3"/>
        <v>18000</v>
      </c>
      <c r="F41" s="27">
        <f t="shared" si="6"/>
        <v>27000</v>
      </c>
      <c r="G41" s="62" t="s">
        <v>93</v>
      </c>
    </row>
    <row r="42" spans="1:7">
      <c r="A42" s="16" t="s">
        <v>54</v>
      </c>
      <c r="B42" s="34"/>
      <c r="C42" s="12">
        <v>20000</v>
      </c>
      <c r="D42" s="13">
        <f t="shared" si="5"/>
        <v>20000</v>
      </c>
      <c r="E42" s="26">
        <f t="shared" si="3"/>
        <v>8000</v>
      </c>
      <c r="F42" s="27">
        <f t="shared" si="6"/>
        <v>12000</v>
      </c>
      <c r="G42" s="15" t="s">
        <v>10</v>
      </c>
    </row>
    <row r="43" spans="1:7">
      <c r="A43" s="16" t="s">
        <v>55</v>
      </c>
      <c r="B43" s="34"/>
      <c r="C43" s="12">
        <v>24500</v>
      </c>
      <c r="D43" s="13">
        <f t="shared" si="5"/>
        <v>24500</v>
      </c>
      <c r="E43" s="26">
        <f t="shared" si="3"/>
        <v>9800</v>
      </c>
      <c r="F43" s="27">
        <f t="shared" si="6"/>
        <v>14700</v>
      </c>
      <c r="G43" s="15" t="s">
        <v>10</v>
      </c>
    </row>
    <row r="44" spans="1:7" s="36" customFormat="1">
      <c r="A44" s="16" t="s">
        <v>56</v>
      </c>
      <c r="B44" s="34"/>
      <c r="C44" s="12">
        <v>35000</v>
      </c>
      <c r="D44" s="13">
        <f t="shared" si="5"/>
        <v>35000</v>
      </c>
      <c r="E44" s="26">
        <f t="shared" si="3"/>
        <v>14000</v>
      </c>
      <c r="F44" s="27">
        <f t="shared" si="6"/>
        <v>21000</v>
      </c>
      <c r="G44" s="15" t="s">
        <v>10</v>
      </c>
    </row>
    <row r="45" spans="1:7" s="36" customFormat="1">
      <c r="A45" s="16" t="s">
        <v>57</v>
      </c>
      <c r="B45" s="34"/>
      <c r="C45" s="12">
        <v>31000</v>
      </c>
      <c r="D45" s="13">
        <f t="shared" si="5"/>
        <v>31000</v>
      </c>
      <c r="E45" s="26">
        <f t="shared" si="3"/>
        <v>12400</v>
      </c>
      <c r="F45" s="27">
        <f t="shared" si="6"/>
        <v>18600</v>
      </c>
      <c r="G45" s="15" t="s">
        <v>10</v>
      </c>
    </row>
    <row r="46" spans="1:7" ht="30">
      <c r="A46" s="16" t="s">
        <v>58</v>
      </c>
      <c r="B46" s="34"/>
      <c r="C46" s="12">
        <v>20000</v>
      </c>
      <c r="D46" s="13">
        <f t="shared" si="5"/>
        <v>20000</v>
      </c>
      <c r="E46" s="26">
        <f t="shared" si="3"/>
        <v>8000</v>
      </c>
      <c r="F46" s="27">
        <f t="shared" si="6"/>
        <v>12000</v>
      </c>
      <c r="G46" s="62" t="s">
        <v>93</v>
      </c>
    </row>
    <row r="47" spans="1:7" s="36" customFormat="1">
      <c r="A47" s="16" t="s">
        <v>59</v>
      </c>
      <c r="B47" s="34"/>
      <c r="C47" s="12">
        <v>20000</v>
      </c>
      <c r="D47" s="13">
        <f t="shared" si="5"/>
        <v>20000</v>
      </c>
      <c r="E47" s="26">
        <f t="shared" si="3"/>
        <v>8000</v>
      </c>
      <c r="F47" s="27">
        <f t="shared" si="6"/>
        <v>12000</v>
      </c>
      <c r="G47" s="15" t="s">
        <v>10</v>
      </c>
    </row>
    <row r="48" spans="1:7" ht="16.5" customHeight="1">
      <c r="A48" s="16" t="s">
        <v>60</v>
      </c>
      <c r="B48" s="34"/>
      <c r="C48" s="12">
        <v>45000</v>
      </c>
      <c r="D48" s="13">
        <f t="shared" si="5"/>
        <v>45000</v>
      </c>
      <c r="E48" s="26">
        <f t="shared" si="3"/>
        <v>18000</v>
      </c>
      <c r="F48" s="27">
        <f t="shared" si="6"/>
        <v>27000</v>
      </c>
      <c r="G48" s="15" t="s">
        <v>10</v>
      </c>
    </row>
    <row r="49" spans="1:7">
      <c r="A49" s="16" t="s">
        <v>61</v>
      </c>
      <c r="B49" s="34"/>
      <c r="C49" s="12">
        <v>25000</v>
      </c>
      <c r="D49" s="13">
        <f t="shared" si="5"/>
        <v>25000</v>
      </c>
      <c r="E49" s="26">
        <f t="shared" si="3"/>
        <v>10000</v>
      </c>
      <c r="F49" s="27">
        <f t="shared" si="6"/>
        <v>15000</v>
      </c>
      <c r="G49" s="15" t="s">
        <v>10</v>
      </c>
    </row>
    <row r="50" spans="1:7">
      <c r="A50" s="16" t="s">
        <v>62</v>
      </c>
      <c r="B50" s="34"/>
      <c r="C50" s="12">
        <v>20000</v>
      </c>
      <c r="D50" s="13">
        <f t="shared" si="5"/>
        <v>20000</v>
      </c>
      <c r="E50" s="26">
        <f t="shared" si="3"/>
        <v>8000</v>
      </c>
      <c r="F50" s="27">
        <f t="shared" si="6"/>
        <v>12000</v>
      </c>
      <c r="G50" s="15" t="s">
        <v>10</v>
      </c>
    </row>
    <row r="51" spans="1:7" ht="30">
      <c r="A51" s="16" t="s">
        <v>63</v>
      </c>
      <c r="B51" s="34"/>
      <c r="C51" s="12">
        <v>30000</v>
      </c>
      <c r="D51" s="13">
        <f t="shared" si="5"/>
        <v>30000</v>
      </c>
      <c r="E51" s="26">
        <f t="shared" si="3"/>
        <v>12000</v>
      </c>
      <c r="F51" s="27">
        <f t="shared" si="6"/>
        <v>18000</v>
      </c>
      <c r="G51" s="62" t="s">
        <v>93</v>
      </c>
    </row>
    <row r="52" spans="1:7">
      <c r="A52" s="16" t="s">
        <v>64</v>
      </c>
      <c r="B52" s="34"/>
      <c r="C52" s="12">
        <v>50000</v>
      </c>
      <c r="D52" s="13">
        <f t="shared" si="5"/>
        <v>50000</v>
      </c>
      <c r="E52" s="26">
        <f t="shared" si="3"/>
        <v>20000</v>
      </c>
      <c r="F52" s="27">
        <f t="shared" si="6"/>
        <v>30000</v>
      </c>
      <c r="G52" s="15" t="s">
        <v>10</v>
      </c>
    </row>
    <row r="53" spans="1:7" ht="16.5" customHeight="1">
      <c r="A53" s="16" t="s">
        <v>65</v>
      </c>
      <c r="B53" s="34"/>
      <c r="C53" s="12">
        <v>24490</v>
      </c>
      <c r="D53" s="13">
        <f t="shared" si="5"/>
        <v>24490</v>
      </c>
      <c r="E53" s="26">
        <f t="shared" si="3"/>
        <v>9796</v>
      </c>
      <c r="F53" s="27">
        <f t="shared" si="6"/>
        <v>14694</v>
      </c>
      <c r="G53" s="15" t="s">
        <v>10</v>
      </c>
    </row>
    <row r="54" spans="1:7" ht="19.8" customHeight="1">
      <c r="A54" s="16" t="s">
        <v>66</v>
      </c>
      <c r="B54" s="34"/>
      <c r="C54" s="12">
        <v>20000</v>
      </c>
      <c r="D54" s="13">
        <f t="shared" si="5"/>
        <v>20000</v>
      </c>
      <c r="E54" s="26">
        <f t="shared" si="3"/>
        <v>8000</v>
      </c>
      <c r="F54" s="27">
        <f t="shared" si="6"/>
        <v>12000</v>
      </c>
      <c r="G54" s="15" t="s">
        <v>10</v>
      </c>
    </row>
    <row r="55" spans="1:7">
      <c r="A55" s="16" t="s">
        <v>67</v>
      </c>
      <c r="B55" s="34"/>
      <c r="C55" s="12">
        <v>20000</v>
      </c>
      <c r="D55" s="13">
        <f t="shared" si="5"/>
        <v>20000</v>
      </c>
      <c r="E55" s="26">
        <f t="shared" si="3"/>
        <v>8000</v>
      </c>
      <c r="F55" s="27">
        <f t="shared" si="6"/>
        <v>12000</v>
      </c>
      <c r="G55" s="15" t="s">
        <v>10</v>
      </c>
    </row>
    <row r="56" spans="1:7" ht="30">
      <c r="A56" s="16" t="s">
        <v>26</v>
      </c>
      <c r="B56" s="34"/>
      <c r="C56" s="12">
        <v>45000</v>
      </c>
      <c r="D56" s="13">
        <f t="shared" si="5"/>
        <v>45000</v>
      </c>
      <c r="E56" s="26">
        <f t="shared" si="3"/>
        <v>18000</v>
      </c>
      <c r="F56" s="27">
        <f t="shared" si="6"/>
        <v>27000</v>
      </c>
      <c r="G56" s="62" t="s">
        <v>93</v>
      </c>
    </row>
    <row r="57" spans="1:7">
      <c r="A57" s="16" t="s">
        <v>68</v>
      </c>
      <c r="B57" s="34"/>
      <c r="C57" s="12">
        <v>45000</v>
      </c>
      <c r="D57" s="13">
        <f t="shared" si="5"/>
        <v>45000</v>
      </c>
      <c r="E57" s="26">
        <f t="shared" si="3"/>
        <v>18000</v>
      </c>
      <c r="F57" s="27">
        <f t="shared" si="6"/>
        <v>27000</v>
      </c>
      <c r="G57" s="15" t="s">
        <v>10</v>
      </c>
    </row>
    <row r="58" spans="1:7">
      <c r="A58" s="16" t="s">
        <v>69</v>
      </c>
      <c r="B58" s="34"/>
      <c r="C58" s="12">
        <v>30000</v>
      </c>
      <c r="D58" s="13">
        <f t="shared" si="5"/>
        <v>30000</v>
      </c>
      <c r="E58" s="26">
        <f t="shared" si="3"/>
        <v>12000</v>
      </c>
      <c r="F58" s="27">
        <f t="shared" si="6"/>
        <v>18000</v>
      </c>
      <c r="G58" s="15" t="s">
        <v>10</v>
      </c>
    </row>
    <row r="59" spans="1:7">
      <c r="A59" s="16" t="s">
        <v>70</v>
      </c>
      <c r="B59" s="34"/>
      <c r="C59" s="12">
        <v>30000</v>
      </c>
      <c r="D59" s="13">
        <f t="shared" si="5"/>
        <v>30000</v>
      </c>
      <c r="E59" s="26">
        <f t="shared" si="3"/>
        <v>12000</v>
      </c>
      <c r="F59" s="27">
        <f t="shared" si="6"/>
        <v>18000</v>
      </c>
      <c r="G59" s="15" t="s">
        <v>10</v>
      </c>
    </row>
    <row r="60" spans="1:7">
      <c r="A60" s="16" t="s">
        <v>71</v>
      </c>
      <c r="B60" s="16"/>
      <c r="C60" s="37">
        <v>20000</v>
      </c>
      <c r="D60" s="38">
        <f t="shared" si="5"/>
        <v>20000</v>
      </c>
      <c r="E60" s="26">
        <f t="shared" si="3"/>
        <v>8000</v>
      </c>
      <c r="F60" s="39">
        <f t="shared" si="6"/>
        <v>12000</v>
      </c>
      <c r="G60" s="15" t="s">
        <v>72</v>
      </c>
    </row>
    <row r="61" spans="1:7">
      <c r="A61" s="16" t="s">
        <v>73</v>
      </c>
      <c r="B61" s="16"/>
      <c r="C61" s="37">
        <v>40000</v>
      </c>
      <c r="D61" s="38">
        <f t="shared" si="5"/>
        <v>40000</v>
      </c>
      <c r="E61" s="26">
        <f t="shared" si="3"/>
        <v>16000</v>
      </c>
      <c r="F61" s="39">
        <f t="shared" si="6"/>
        <v>24000</v>
      </c>
      <c r="G61" s="15" t="s">
        <v>72</v>
      </c>
    </row>
    <row r="62" spans="1:7">
      <c r="A62" s="16" t="s">
        <v>74</v>
      </c>
      <c r="B62" s="16"/>
      <c r="C62" s="37">
        <v>45000</v>
      </c>
      <c r="D62" s="38">
        <f t="shared" si="5"/>
        <v>45000</v>
      </c>
      <c r="E62" s="26">
        <f t="shared" si="3"/>
        <v>18000</v>
      </c>
      <c r="F62" s="39">
        <f t="shared" si="6"/>
        <v>27000</v>
      </c>
      <c r="G62" s="15" t="s">
        <v>72</v>
      </c>
    </row>
    <row r="63" spans="1:7">
      <c r="A63" s="16" t="s">
        <v>75</v>
      </c>
      <c r="B63" s="16"/>
      <c r="C63" s="37">
        <v>20000</v>
      </c>
      <c r="D63" s="38">
        <f t="shared" si="5"/>
        <v>20000</v>
      </c>
      <c r="E63" s="26">
        <f t="shared" si="3"/>
        <v>8000</v>
      </c>
      <c r="F63" s="39">
        <f t="shared" si="6"/>
        <v>12000</v>
      </c>
      <c r="G63" s="15" t="s">
        <v>72</v>
      </c>
    </row>
    <row r="64" spans="1:7">
      <c r="A64" s="16" t="s">
        <v>76</v>
      </c>
      <c r="B64" s="16"/>
      <c r="C64" s="37">
        <v>50000</v>
      </c>
      <c r="D64" s="38">
        <f t="shared" si="5"/>
        <v>50000</v>
      </c>
      <c r="E64" s="26">
        <f t="shared" si="3"/>
        <v>20000</v>
      </c>
      <c r="F64" s="39">
        <f t="shared" si="6"/>
        <v>30000</v>
      </c>
      <c r="G64" s="15" t="s">
        <v>72</v>
      </c>
    </row>
    <row r="65" spans="1:7">
      <c r="A65" s="16" t="s">
        <v>77</v>
      </c>
      <c r="B65" s="16"/>
      <c r="C65" s="37">
        <v>50000</v>
      </c>
      <c r="D65" s="38">
        <f t="shared" si="5"/>
        <v>50000</v>
      </c>
      <c r="E65" s="26">
        <f t="shared" si="3"/>
        <v>20000</v>
      </c>
      <c r="F65" s="39">
        <f t="shared" si="6"/>
        <v>30000</v>
      </c>
      <c r="G65" s="15" t="s">
        <v>72</v>
      </c>
    </row>
    <row r="66" spans="1:7" ht="30">
      <c r="A66" s="16" t="s">
        <v>78</v>
      </c>
      <c r="B66" s="16"/>
      <c r="C66" s="37">
        <v>30000</v>
      </c>
      <c r="D66" s="38">
        <f t="shared" si="5"/>
        <v>30000</v>
      </c>
      <c r="E66" s="26">
        <f t="shared" si="3"/>
        <v>12000</v>
      </c>
      <c r="F66" s="39">
        <f t="shared" si="6"/>
        <v>18000</v>
      </c>
      <c r="G66" s="62" t="s">
        <v>94</v>
      </c>
    </row>
    <row r="67" spans="1:7">
      <c r="A67" s="78" t="s">
        <v>79</v>
      </c>
      <c r="B67" s="79"/>
      <c r="C67" s="40">
        <v>300000</v>
      </c>
      <c r="D67" s="41">
        <f t="shared" si="5"/>
        <v>300000</v>
      </c>
      <c r="E67" s="42">
        <f t="shared" si="3"/>
        <v>120000</v>
      </c>
      <c r="F67" s="43">
        <f t="shared" si="6"/>
        <v>180000</v>
      </c>
      <c r="G67" s="44"/>
    </row>
    <row r="68" spans="1:7" ht="45">
      <c r="A68" s="45" t="s">
        <v>80</v>
      </c>
      <c r="B68" s="46"/>
      <c r="C68" s="37">
        <v>300000</v>
      </c>
      <c r="D68" s="38">
        <f t="shared" si="5"/>
        <v>300000</v>
      </c>
      <c r="E68" s="26">
        <f t="shared" si="3"/>
        <v>120000</v>
      </c>
      <c r="F68" s="61">
        <f t="shared" si="6"/>
        <v>180000</v>
      </c>
      <c r="G68" s="63" t="s">
        <v>95</v>
      </c>
    </row>
    <row r="69" spans="1:7">
      <c r="A69" s="64" t="s">
        <v>81</v>
      </c>
      <c r="B69" s="64"/>
      <c r="C69" s="47"/>
      <c r="D69" s="48">
        <f>D4+D14+D17+D23+D67</f>
        <v>2762145</v>
      </c>
      <c r="E69" s="32">
        <f>E4+E14+E17+E23+E67</f>
        <v>1104858</v>
      </c>
      <c r="F69" s="43">
        <f t="shared" si="6"/>
        <v>1657287</v>
      </c>
      <c r="G69" s="49"/>
    </row>
    <row r="70" spans="1:7" s="54" customFormat="1">
      <c r="A70" s="80" t="s">
        <v>96</v>
      </c>
      <c r="B70" s="81"/>
      <c r="C70" s="81"/>
      <c r="D70" s="50"/>
      <c r="E70" s="51"/>
      <c r="F70" s="52"/>
      <c r="G70" s="53"/>
    </row>
    <row r="71" spans="1:7" s="54" customFormat="1">
      <c r="A71" s="82" t="s">
        <v>97</v>
      </c>
      <c r="B71" s="83" t="s">
        <v>98</v>
      </c>
      <c r="C71" s="84" t="s">
        <v>99</v>
      </c>
      <c r="D71" s="85"/>
      <c r="E71" s="26"/>
      <c r="F71" s="86"/>
      <c r="G71" s="87"/>
    </row>
    <row r="72" spans="1:7" s="54" customFormat="1">
      <c r="A72" s="82" t="s">
        <v>83</v>
      </c>
      <c r="B72" s="87">
        <v>43110</v>
      </c>
      <c r="C72" s="84"/>
      <c r="D72" s="85"/>
      <c r="E72" s="26"/>
      <c r="F72" s="86"/>
      <c r="G72" s="87"/>
    </row>
    <row r="73" spans="1:7" s="54" customFormat="1">
      <c r="A73" s="82" t="s">
        <v>84</v>
      </c>
      <c r="B73" s="87">
        <v>118971</v>
      </c>
      <c r="C73" s="84">
        <v>165729</v>
      </c>
      <c r="D73" s="85"/>
      <c r="E73" s="26"/>
      <c r="F73" s="86"/>
      <c r="G73" s="87"/>
    </row>
    <row r="74" spans="1:7" s="54" customFormat="1">
      <c r="A74" s="82" t="s">
        <v>85</v>
      </c>
      <c r="B74" s="87">
        <v>34440</v>
      </c>
      <c r="C74" s="84"/>
      <c r="D74" s="85"/>
      <c r="E74" s="26"/>
      <c r="F74" s="86"/>
      <c r="G74" s="87"/>
    </row>
    <row r="75" spans="1:7" s="54" customFormat="1">
      <c r="A75" s="82" t="s">
        <v>86</v>
      </c>
      <c r="B75" s="87">
        <v>48000</v>
      </c>
      <c r="C75" s="84"/>
      <c r="D75" s="85"/>
      <c r="E75" s="26"/>
      <c r="F75" s="86"/>
      <c r="G75" s="87"/>
    </row>
    <row r="76" spans="1:7" s="54" customFormat="1">
      <c r="A76" s="82" t="s">
        <v>87</v>
      </c>
      <c r="B76" s="87">
        <v>34860</v>
      </c>
      <c r="C76" s="84"/>
      <c r="D76" s="85"/>
      <c r="E76" s="26"/>
      <c r="F76" s="86"/>
      <c r="G76" s="87"/>
    </row>
    <row r="77" spans="1:7" s="54" customFormat="1">
      <c r="A77" s="82" t="s">
        <v>88</v>
      </c>
      <c r="B77" s="87">
        <v>72558</v>
      </c>
      <c r="C77" s="84"/>
      <c r="D77" s="85"/>
      <c r="E77" s="26"/>
      <c r="F77" s="86"/>
      <c r="G77" s="87"/>
    </row>
    <row r="78" spans="1:7" s="54" customFormat="1">
      <c r="A78" s="82" t="s">
        <v>89</v>
      </c>
      <c r="B78" s="87">
        <v>75000</v>
      </c>
      <c r="C78" s="84"/>
      <c r="D78" s="85"/>
      <c r="E78" s="26"/>
      <c r="F78" s="86"/>
      <c r="G78" s="87"/>
    </row>
    <row r="79" spans="1:7" ht="16.2" customHeight="1">
      <c r="A79" s="82" t="s">
        <v>90</v>
      </c>
      <c r="B79" s="87">
        <v>74100</v>
      </c>
      <c r="C79" s="84"/>
      <c r="D79" s="85"/>
      <c r="E79" s="26"/>
      <c r="F79" s="86"/>
      <c r="G79" s="87"/>
    </row>
    <row r="80" spans="1:7" ht="16.2" customHeight="1">
      <c r="A80" s="82" t="s">
        <v>91</v>
      </c>
      <c r="B80" s="87">
        <v>54000</v>
      </c>
      <c r="C80" s="84"/>
      <c r="D80" s="85"/>
      <c r="E80" s="26"/>
      <c r="F80" s="86"/>
      <c r="G80" s="87"/>
    </row>
    <row r="81" spans="1:7">
      <c r="A81" s="82" t="s">
        <v>92</v>
      </c>
      <c r="B81" s="87">
        <v>42000</v>
      </c>
      <c r="C81" s="84"/>
      <c r="D81" s="85"/>
      <c r="E81" s="26"/>
      <c r="F81" s="86"/>
      <c r="G81" s="87"/>
    </row>
    <row r="82" spans="1:7" ht="16.2">
      <c r="A82" s="65" t="s">
        <v>82</v>
      </c>
      <c r="B82" s="66"/>
      <c r="C82" s="66"/>
      <c r="D82" s="66"/>
      <c r="E82" s="66"/>
      <c r="F82" s="66"/>
      <c r="G82" s="67"/>
    </row>
    <row r="83" spans="1:7" ht="16.2">
      <c r="A83" s="68"/>
      <c r="B83" s="69"/>
      <c r="C83" s="69"/>
      <c r="D83" s="69"/>
      <c r="E83" s="69"/>
      <c r="F83" s="69"/>
      <c r="G83" s="70"/>
    </row>
    <row r="84" spans="1:7">
      <c r="A84" s="55"/>
      <c r="B84" s="28"/>
      <c r="C84" s="56"/>
      <c r="D84" s="56"/>
      <c r="G84" s="56"/>
    </row>
  </sheetData>
  <mergeCells count="9">
    <mergeCell ref="A69:B69"/>
    <mergeCell ref="A82:G83"/>
    <mergeCell ref="A1:G2"/>
    <mergeCell ref="A4:B4"/>
    <mergeCell ref="A14:B14"/>
    <mergeCell ref="A17:B17"/>
    <mergeCell ref="A23:B23"/>
    <mergeCell ref="A67:B67"/>
    <mergeCell ref="A70:C70"/>
  </mergeCells>
  <phoneticPr fontId="3" type="noConversion"/>
  <pageMargins left="0.23622047244094491" right="0.23622047244094491" top="0.19685039370078741" bottom="0.19685039370078741" header="0.31496062992125984" footer="0.3149606299212598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107學年度戶外教育核撥經費一覽表 (作業版)</vt:lpstr>
      <vt:lpstr>'107學年度戶外教育核撥經費一覽表 (作業版)'!Print_Area</vt:lpstr>
      <vt:lpstr>'107學年度戶外教育核撥經費一覽表 (作業版)'!Print_Titles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2019-03-11T02:43:14Z</cp:lastPrinted>
  <dcterms:created xsi:type="dcterms:W3CDTF">2019-03-11T02:10:43Z</dcterms:created>
  <dcterms:modified xsi:type="dcterms:W3CDTF">2019-03-28T06:12:35Z</dcterms:modified>
</cp:coreProperties>
</file>