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" windowWidth="22056" windowHeight="9384"/>
  </bookViews>
  <sheets>
    <sheet name="經費核撥表" sheetId="1" r:id="rId1"/>
  </sheets>
  <definedNames>
    <definedName name="_xlnm.Print_Area" localSheetId="0">經費核撥表!$A$1:$F$103</definedName>
    <definedName name="_xlnm.Print_Titles" localSheetId="0">經費核撥表!$1:$4</definedName>
  </definedNames>
  <calcPr calcId="145621"/>
</workbook>
</file>

<file path=xl/calcChain.xml><?xml version="1.0" encoding="utf-8"?>
<calcChain xmlns="http://schemas.openxmlformats.org/spreadsheetml/2006/main">
  <c r="F103" i="1" l="1"/>
  <c r="E103" i="1"/>
  <c r="C103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<sst xmlns="http://schemas.openxmlformats.org/spreadsheetml/2006/main" count="106" uniqueCount="106">
  <si>
    <t>107學年度第2學期國小課輔暨課照經費核撥表</t>
    <phoneticPr fontId="3" type="noConversion"/>
  </si>
  <si>
    <t>序號</t>
    <phoneticPr fontId="3" type="noConversion"/>
  </si>
  <si>
    <t>學校名稱</t>
    <phoneticPr fontId="6" type="noConversion"/>
  </si>
  <si>
    <t xml:space="preserve">申請補助合計 </t>
    <phoneticPr fontId="3" type="noConversion"/>
  </si>
  <si>
    <t>本府教育處                       108年預算預付                                  (本學期第1期款)</t>
    <phoneticPr fontId="3" type="noConversion"/>
  </si>
  <si>
    <t>第一期中央             賸餘款支付                         (本學期第1期款)</t>
    <phoneticPr fontId="3" type="noConversion"/>
  </si>
  <si>
    <t>本府教育處                           108年預算                                            全額補助                                             (本學期第1期款)</t>
    <phoneticPr fontId="3" type="noConversion"/>
  </si>
  <si>
    <t>601明禮國小</t>
  </si>
  <si>
    <t>602明義國小</t>
  </si>
  <si>
    <t>603明廉國小</t>
  </si>
  <si>
    <t>604明恥國小</t>
  </si>
  <si>
    <t>605中正國小</t>
  </si>
  <si>
    <t>606信義國小</t>
  </si>
  <si>
    <t>607復興國小</t>
  </si>
  <si>
    <t>608中華國小</t>
  </si>
  <si>
    <t>609忠孝國小</t>
  </si>
  <si>
    <t>610北濱國小</t>
  </si>
  <si>
    <t>611鑄強國小</t>
  </si>
  <si>
    <t>612國福國小</t>
  </si>
  <si>
    <t>613新城國小</t>
  </si>
  <si>
    <t>614北埔國小</t>
  </si>
  <si>
    <t>615康樂國小</t>
  </si>
  <si>
    <t>616嘉里國小</t>
  </si>
  <si>
    <t>617吉安國小</t>
  </si>
  <si>
    <t>618宜昌國小</t>
  </si>
  <si>
    <t>619北昌國小</t>
  </si>
  <si>
    <t>620光華國小</t>
  </si>
  <si>
    <t>621稻香國小</t>
  </si>
  <si>
    <t>622南華國小</t>
  </si>
  <si>
    <t>623化仁國小</t>
  </si>
  <si>
    <t>624太昌國小</t>
  </si>
  <si>
    <t>626壽豐國小</t>
  </si>
  <si>
    <t>627豐裡國小</t>
  </si>
  <si>
    <t>628豐山國小</t>
  </si>
  <si>
    <t>629志學國小</t>
  </si>
  <si>
    <t>630月眉國小</t>
  </si>
  <si>
    <t>631水璉國小</t>
  </si>
  <si>
    <t>632溪口國小</t>
  </si>
  <si>
    <t>633鳳林國小</t>
  </si>
  <si>
    <t>634大榮國小</t>
  </si>
  <si>
    <t>635林榮國小</t>
  </si>
  <si>
    <t>636長橋國小</t>
  </si>
  <si>
    <t>638北林國小</t>
  </si>
  <si>
    <t>639鳳仁國小</t>
  </si>
  <si>
    <t>642太巴塱國小</t>
  </si>
  <si>
    <t>645大進國小</t>
  </si>
  <si>
    <t>647瑞穗國小</t>
  </si>
  <si>
    <t>648瑞美國小</t>
  </si>
  <si>
    <t>649鶴岡國小</t>
  </si>
  <si>
    <t>650舞鶴國小</t>
  </si>
  <si>
    <t>652富源國小</t>
  </si>
  <si>
    <t>653瑞北國小</t>
  </si>
  <si>
    <t>654豐濱國小</t>
  </si>
  <si>
    <t>655港口國小</t>
  </si>
  <si>
    <t>656靜浦國小</t>
  </si>
  <si>
    <t>657新社國小</t>
  </si>
  <si>
    <t>658玉里國小</t>
  </si>
  <si>
    <t>660樂合國小</t>
  </si>
  <si>
    <t>661觀音國小</t>
  </si>
  <si>
    <t>663春日國小</t>
  </si>
  <si>
    <t>664德武國小</t>
  </si>
  <si>
    <t>665中城國小</t>
  </si>
  <si>
    <t>666長良國小</t>
  </si>
  <si>
    <t>667大禹國小</t>
  </si>
  <si>
    <t>668松浦國小</t>
  </si>
  <si>
    <t>669高寮國小</t>
  </si>
  <si>
    <t>670富里國小</t>
  </si>
  <si>
    <t>671萬寧國小</t>
  </si>
  <si>
    <t>672永豐國小</t>
  </si>
  <si>
    <t>674東竹國小</t>
  </si>
  <si>
    <t>675東里國小</t>
  </si>
  <si>
    <t>676明里國小</t>
  </si>
  <si>
    <t>678吳江國小</t>
  </si>
  <si>
    <t>679秀林國小</t>
  </si>
  <si>
    <t>680富世國小</t>
  </si>
  <si>
    <t>681和平國小</t>
  </si>
  <si>
    <t>682佳民國小</t>
  </si>
  <si>
    <t>683銅門國小</t>
  </si>
  <si>
    <t>684水源國小</t>
  </si>
  <si>
    <t>685崇德國小</t>
  </si>
  <si>
    <t>686文蘭國小</t>
  </si>
  <si>
    <t>687景美國小</t>
  </si>
  <si>
    <t>688三棧國小</t>
  </si>
  <si>
    <t>689銅蘭國小</t>
  </si>
  <si>
    <t>690萬榮國小</t>
  </si>
  <si>
    <t>691西林國小</t>
  </si>
  <si>
    <t>692見晴國小</t>
  </si>
  <si>
    <t>693馬遠國小</t>
  </si>
  <si>
    <t>694紅葉國小</t>
  </si>
  <si>
    <t>695明利國小</t>
  </si>
  <si>
    <t>696卓溪國小</t>
  </si>
  <si>
    <t>697崙山國小</t>
  </si>
  <si>
    <t>698太平國小</t>
  </si>
  <si>
    <t>699卓清國小</t>
  </si>
  <si>
    <t>700古風國小</t>
  </si>
  <si>
    <t>701立山國小</t>
  </si>
  <si>
    <t>702卓樂國小</t>
  </si>
  <si>
    <t>703卓楓國小</t>
  </si>
  <si>
    <t>705西富國小</t>
  </si>
  <si>
    <t>706大興國小</t>
  </si>
  <si>
    <t>707中原國小</t>
  </si>
  <si>
    <t>708西寶國小</t>
  </si>
  <si>
    <t>2537東華附小</t>
    <phoneticPr fontId="3" type="noConversion"/>
  </si>
  <si>
    <t>2501海星國小</t>
  </si>
  <si>
    <t>2542慈濟附小</t>
  </si>
  <si>
    <t>合計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</si>
</sst>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 "/>
  </numFmts>
  <fonts count="49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rgb="FF000000"/>
      <name val="PMingLiu"/>
      <family val="1"/>
      <charset val="136"/>
    </font>
    <font>
      <sz val="9"/>
      <name val="細明體"/>
      <family val="3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2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7">
    <xf numFmtId="0" fontId="0" fillId="0" borderId="0">
      <alignment vertical="center"/>
    </xf>
    <xf numFmtId="0" fontId="5" fillId="0" borderId="0"/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14" applyNumberFormat="0" applyFont="0" applyAlignment="0" applyProtection="0">
      <alignment vertical="center"/>
    </xf>
    <xf numFmtId="0" fontId="30" fillId="21" borderId="1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21" borderId="8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9" fillId="24" borderId="1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8" applyNumberFormat="0" applyAlignment="0" applyProtection="0">
      <alignment vertical="center"/>
    </xf>
    <xf numFmtId="0" fontId="43" fillId="21" borderId="15" applyNumberFormat="0" applyAlignment="0" applyProtection="0">
      <alignment vertical="center"/>
    </xf>
    <xf numFmtId="0" fontId="44" fillId="22" borderId="9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8" fillId="2" borderId="2" xfId="0" applyNumberFormat="1" applyFont="1" applyFill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176" fontId="7" fillId="2" borderId="2" xfId="0" applyNumberFormat="1" applyFont="1" applyFill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7" fillId="0" borderId="0" xfId="0" applyNumberFormat="1" applyFont="1" applyAlignment="1">
      <alignment vertical="center"/>
    </xf>
    <xf numFmtId="176" fontId="8" fillId="2" borderId="0" xfId="0" applyNumberFormat="1" applyFont="1" applyFill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176" fontId="47" fillId="0" borderId="2" xfId="0" applyNumberFormat="1" applyFont="1" applyBorder="1" applyAlignment="1">
      <alignment vertical="center"/>
    </xf>
    <xf numFmtId="176" fontId="48" fillId="2" borderId="2" xfId="0" applyNumberFormat="1" applyFont="1" applyFill="1" applyBorder="1" applyAlignment="1">
      <alignment horizontal="right" vertical="center"/>
    </xf>
    <xf numFmtId="176" fontId="47" fillId="0" borderId="2" xfId="0" applyNumberFormat="1" applyFont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</cellXfs>
  <cellStyles count="22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輔色1 2" xfId="8"/>
    <cellStyle name="20% - 輔色2 2" xfId="9"/>
    <cellStyle name="20% - 輔色3 2" xfId="10"/>
    <cellStyle name="20% - 輔色4 2" xfId="11"/>
    <cellStyle name="20% - 輔色5 2" xfId="12"/>
    <cellStyle name="20% - 輔色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輔色1 2" xfId="20"/>
    <cellStyle name="40% - 輔色2 2" xfId="21"/>
    <cellStyle name="40% - 輔色3 2" xfId="22"/>
    <cellStyle name="40% - 輔色4 2" xfId="23"/>
    <cellStyle name="40% - 輔色5 2" xfId="24"/>
    <cellStyle name="40% - 輔色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輔色1 2" xfId="32"/>
    <cellStyle name="60% - 輔色2 2" xfId="33"/>
    <cellStyle name="60% - 輔色3 2" xfId="34"/>
    <cellStyle name="60% - 輔色4 2" xfId="35"/>
    <cellStyle name="60% - 輔色5 2" xfId="36"/>
    <cellStyle name="60% - 輔色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Linked Cell" xfId="54"/>
    <cellStyle name="Neutral" xfId="55"/>
    <cellStyle name="Note" xfId="56"/>
    <cellStyle name="Output" xfId="57"/>
    <cellStyle name="Title" xfId="58"/>
    <cellStyle name="Total" xfId="59"/>
    <cellStyle name="Warning Text" xfId="60"/>
    <cellStyle name="一般" xfId="0" builtinId="0"/>
    <cellStyle name="一般 10 2" xfId="61"/>
    <cellStyle name="一般 10 3" xfId="62"/>
    <cellStyle name="一般 10 4" xfId="63"/>
    <cellStyle name="一般 10 5" xfId="64"/>
    <cellStyle name="一般 11 2" xfId="65"/>
    <cellStyle name="一般 11 3" xfId="66"/>
    <cellStyle name="一般 11 4" xfId="67"/>
    <cellStyle name="一般 12 2" xfId="68"/>
    <cellStyle name="一般 12 3" xfId="69"/>
    <cellStyle name="一般 15 2" xfId="70"/>
    <cellStyle name="一般 2" xfId="1"/>
    <cellStyle name="一般 2 10" xfId="71"/>
    <cellStyle name="一般 2 11" xfId="72"/>
    <cellStyle name="一般 2 12" xfId="73"/>
    <cellStyle name="一般 2 13" xfId="74"/>
    <cellStyle name="一般 2 14" xfId="75"/>
    <cellStyle name="一般 2 15" xfId="76"/>
    <cellStyle name="一般 2 16" xfId="77"/>
    <cellStyle name="一般 2 17" xfId="78"/>
    <cellStyle name="一般 2 18" xfId="79"/>
    <cellStyle name="一般 2 19" xfId="80"/>
    <cellStyle name="一般 2 2" xfId="81"/>
    <cellStyle name="一般 2 20" xfId="82"/>
    <cellStyle name="一般 2 21" xfId="83"/>
    <cellStyle name="一般 2 22" xfId="84"/>
    <cellStyle name="一般 2 23" xfId="85"/>
    <cellStyle name="一般 2 24" xfId="86"/>
    <cellStyle name="一般 2 25" xfId="87"/>
    <cellStyle name="一般 2 26" xfId="88"/>
    <cellStyle name="一般 2 27" xfId="89"/>
    <cellStyle name="一般 2 28" xfId="90"/>
    <cellStyle name="一般 2 29" xfId="91"/>
    <cellStyle name="一般 2 3" xfId="92"/>
    <cellStyle name="一般 2 30" xfId="93"/>
    <cellStyle name="一般 2 31" xfId="94"/>
    <cellStyle name="一般 2 4" xfId="95"/>
    <cellStyle name="一般 2 5" xfId="96"/>
    <cellStyle name="一般 2 6" xfId="97"/>
    <cellStyle name="一般 2 7" xfId="98"/>
    <cellStyle name="一般 2 8" xfId="99"/>
    <cellStyle name="一般 2 9" xfId="100"/>
    <cellStyle name="一般 2_103--黏貼-登記簿" xfId="101"/>
    <cellStyle name="一般 3 10" xfId="102"/>
    <cellStyle name="一般 3 11" xfId="103"/>
    <cellStyle name="一般 3 12" xfId="104"/>
    <cellStyle name="一般 3 13" xfId="105"/>
    <cellStyle name="一般 3 14" xfId="106"/>
    <cellStyle name="一般 3 15" xfId="107"/>
    <cellStyle name="一般 3 16" xfId="108"/>
    <cellStyle name="一般 3 17" xfId="109"/>
    <cellStyle name="一般 3 18" xfId="110"/>
    <cellStyle name="一般 3 19" xfId="111"/>
    <cellStyle name="一般 3 2" xfId="112"/>
    <cellStyle name="一般 3 20" xfId="113"/>
    <cellStyle name="一般 3 21" xfId="114"/>
    <cellStyle name="一般 3 22" xfId="115"/>
    <cellStyle name="一般 3 23" xfId="116"/>
    <cellStyle name="一般 3 24" xfId="117"/>
    <cellStyle name="一般 3 25" xfId="118"/>
    <cellStyle name="一般 3 26" xfId="119"/>
    <cellStyle name="一般 3 3" xfId="120"/>
    <cellStyle name="一般 3 4" xfId="121"/>
    <cellStyle name="一般 3 5" xfId="122"/>
    <cellStyle name="一般 3 6" xfId="123"/>
    <cellStyle name="一般 3 7" xfId="124"/>
    <cellStyle name="一般 3 8" xfId="125"/>
    <cellStyle name="一般 3 9" xfId="126"/>
    <cellStyle name="一般 4 10" xfId="127"/>
    <cellStyle name="一般 4 11" xfId="128"/>
    <cellStyle name="一般 4 12" xfId="129"/>
    <cellStyle name="一般 4 13" xfId="130"/>
    <cellStyle name="一般 4 14" xfId="131"/>
    <cellStyle name="一般 4 15" xfId="132"/>
    <cellStyle name="一般 4 16" xfId="133"/>
    <cellStyle name="一般 4 17" xfId="134"/>
    <cellStyle name="一般 4 18" xfId="135"/>
    <cellStyle name="一般 4 19" xfId="136"/>
    <cellStyle name="一般 4 2" xfId="137"/>
    <cellStyle name="一般 4 20" xfId="138"/>
    <cellStyle name="一般 4 21" xfId="139"/>
    <cellStyle name="一般 4 22" xfId="140"/>
    <cellStyle name="一般 4 23" xfId="141"/>
    <cellStyle name="一般 4 24" xfId="142"/>
    <cellStyle name="一般 4 3" xfId="143"/>
    <cellStyle name="一般 4 4" xfId="144"/>
    <cellStyle name="一般 4 5" xfId="145"/>
    <cellStyle name="一般 4 6" xfId="146"/>
    <cellStyle name="一般 4 7" xfId="147"/>
    <cellStyle name="一般 4 8" xfId="148"/>
    <cellStyle name="一般 4 9" xfId="149"/>
    <cellStyle name="一般 5 10" xfId="150"/>
    <cellStyle name="一般 5 11" xfId="151"/>
    <cellStyle name="一般 5 12" xfId="152"/>
    <cellStyle name="一般 5 13" xfId="153"/>
    <cellStyle name="一般 5 14" xfId="154"/>
    <cellStyle name="一般 5 15" xfId="155"/>
    <cellStyle name="一般 5 16" xfId="156"/>
    <cellStyle name="一般 5 17" xfId="157"/>
    <cellStyle name="一般 5 18" xfId="158"/>
    <cellStyle name="一般 5 19" xfId="159"/>
    <cellStyle name="一般 5 2" xfId="160"/>
    <cellStyle name="一般 5 20" xfId="161"/>
    <cellStyle name="一般 5 21" xfId="162"/>
    <cellStyle name="一般 5 3" xfId="163"/>
    <cellStyle name="一般 5 4" xfId="164"/>
    <cellStyle name="一般 5 5" xfId="165"/>
    <cellStyle name="一般 5 6" xfId="166"/>
    <cellStyle name="一般 5 7" xfId="167"/>
    <cellStyle name="一般 5 8" xfId="168"/>
    <cellStyle name="一般 5 9" xfId="169"/>
    <cellStyle name="一般 6 10" xfId="170"/>
    <cellStyle name="一般 6 11" xfId="171"/>
    <cellStyle name="一般 6 12" xfId="172"/>
    <cellStyle name="一般 6 2" xfId="173"/>
    <cellStyle name="一般 6 3" xfId="174"/>
    <cellStyle name="一般 6 4" xfId="175"/>
    <cellStyle name="一般 6 5" xfId="176"/>
    <cellStyle name="一般 6 6" xfId="177"/>
    <cellStyle name="一般 6 7" xfId="178"/>
    <cellStyle name="一般 6 8" xfId="179"/>
    <cellStyle name="一般 6 9" xfId="180"/>
    <cellStyle name="一般 7 10" xfId="181"/>
    <cellStyle name="一般 7 2" xfId="182"/>
    <cellStyle name="一般 7 3" xfId="183"/>
    <cellStyle name="一般 7 4" xfId="184"/>
    <cellStyle name="一般 7 5" xfId="185"/>
    <cellStyle name="一般 7 6" xfId="186"/>
    <cellStyle name="一般 7 7" xfId="187"/>
    <cellStyle name="一般 7 8" xfId="188"/>
    <cellStyle name="一般 7 9" xfId="189"/>
    <cellStyle name="一般 8 2" xfId="190"/>
    <cellStyle name="一般 8 3" xfId="191"/>
    <cellStyle name="一般 8 4" xfId="192"/>
    <cellStyle name="一般 8 5" xfId="193"/>
    <cellStyle name="一般 8 6" xfId="194"/>
    <cellStyle name="一般 8 7" xfId="195"/>
    <cellStyle name="一般 8 8" xfId="196"/>
    <cellStyle name="一般 9 2" xfId="197"/>
    <cellStyle name="一般 9 3" xfId="198"/>
    <cellStyle name="一般 9 4" xfId="199"/>
    <cellStyle name="一般 9 5" xfId="200"/>
    <cellStyle name="一般 9 6" xfId="201"/>
    <cellStyle name="千分位 2" xfId="202"/>
    <cellStyle name="千分位 3" xfId="203"/>
    <cellStyle name="中等 2" xfId="204"/>
    <cellStyle name="合計 2" xfId="205"/>
    <cellStyle name="好 2" xfId="206"/>
    <cellStyle name="計算方式 2" xfId="207"/>
    <cellStyle name="連結的儲存格 2" xfId="208"/>
    <cellStyle name="備註 2" xfId="209"/>
    <cellStyle name="說明文字 2" xfId="210"/>
    <cellStyle name="輔色1 2" xfId="211"/>
    <cellStyle name="輔色2 2" xfId="212"/>
    <cellStyle name="輔色3 2" xfId="213"/>
    <cellStyle name="輔色4 2" xfId="214"/>
    <cellStyle name="輔色5 2" xfId="215"/>
    <cellStyle name="輔色6 2" xfId="216"/>
    <cellStyle name="標題 1 2" xfId="217"/>
    <cellStyle name="標題 2 2" xfId="218"/>
    <cellStyle name="標題 3 2" xfId="219"/>
    <cellStyle name="標題 4 2" xfId="220"/>
    <cellStyle name="標題 5" xfId="221"/>
    <cellStyle name="輸入 2" xfId="222"/>
    <cellStyle name="輸出 2" xfId="223"/>
    <cellStyle name="檢查儲存格 2" xfId="224"/>
    <cellStyle name="壞 2" xfId="225"/>
    <cellStyle name="警告文字 2" xfId="2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E98" sqref="E98"/>
    </sheetView>
  </sheetViews>
  <sheetFormatPr defaultRowHeight="19.8"/>
  <cols>
    <col min="2" max="2" width="19.5546875" style="23" customWidth="1"/>
    <col min="3" max="3" width="18.44140625" style="15" customWidth="1"/>
    <col min="4" max="4" width="22.44140625" style="16" customWidth="1"/>
    <col min="5" max="5" width="22" style="17" customWidth="1"/>
    <col min="6" max="6" width="19.21875" style="18" customWidth="1"/>
  </cols>
  <sheetData>
    <row r="1" spans="1:7" ht="39.6" customHeight="1">
      <c r="A1" s="30" t="s">
        <v>0</v>
      </c>
      <c r="B1" s="30"/>
      <c r="C1" s="30"/>
      <c r="D1" s="30"/>
      <c r="E1" s="30"/>
      <c r="F1" s="30"/>
    </row>
    <row r="2" spans="1:7" ht="16.2" customHeight="1">
      <c r="A2" s="31" t="s">
        <v>1</v>
      </c>
      <c r="B2" s="32" t="s">
        <v>2</v>
      </c>
      <c r="C2" s="33" t="s">
        <v>3</v>
      </c>
      <c r="D2" s="36" t="s">
        <v>4</v>
      </c>
      <c r="E2" s="39" t="s">
        <v>5</v>
      </c>
      <c r="F2" s="42" t="s">
        <v>6</v>
      </c>
    </row>
    <row r="3" spans="1:7" ht="16.2" customHeight="1">
      <c r="A3" s="31"/>
      <c r="B3" s="32"/>
      <c r="C3" s="34"/>
      <c r="D3" s="37"/>
      <c r="E3" s="40"/>
      <c r="F3" s="42"/>
    </row>
    <row r="4" spans="1:7" ht="63" customHeight="1">
      <c r="A4" s="31"/>
      <c r="B4" s="32"/>
      <c r="C4" s="35"/>
      <c r="D4" s="38"/>
      <c r="E4" s="41"/>
      <c r="F4" s="42"/>
      <c r="G4" s="27"/>
    </row>
    <row r="5" spans="1:7">
      <c r="A5" s="1">
        <v>1</v>
      </c>
      <c r="B5" s="2" t="s">
        <v>7</v>
      </c>
      <c r="C5" s="3">
        <v>367310</v>
      </c>
      <c r="D5" s="24">
        <f>C5*0.35-20000</f>
        <v>108558.49999999999</v>
      </c>
      <c r="E5" s="5">
        <v>0</v>
      </c>
      <c r="F5" s="6">
        <v>0</v>
      </c>
      <c r="G5" s="27"/>
    </row>
    <row r="6" spans="1:7">
      <c r="A6" s="1">
        <v>2</v>
      </c>
      <c r="B6" s="7" t="s">
        <v>8</v>
      </c>
      <c r="C6" s="3">
        <v>1499377</v>
      </c>
      <c r="D6" s="24">
        <f>C6*0.35-20000</f>
        <v>504781.94999999995</v>
      </c>
      <c r="E6" s="5">
        <v>0</v>
      </c>
      <c r="F6" s="6">
        <v>0</v>
      </c>
      <c r="G6" s="27"/>
    </row>
    <row r="7" spans="1:7">
      <c r="A7" s="1">
        <v>3</v>
      </c>
      <c r="B7" s="7" t="s">
        <v>9</v>
      </c>
      <c r="C7" s="3">
        <v>806791</v>
      </c>
      <c r="D7" s="24">
        <f>C7*0.35-10000</f>
        <v>272376.84999999998</v>
      </c>
      <c r="E7" s="5">
        <v>0</v>
      </c>
      <c r="F7" s="6">
        <v>0</v>
      </c>
    </row>
    <row r="8" spans="1:7">
      <c r="A8" s="1">
        <v>4</v>
      </c>
      <c r="B8" s="7" t="s">
        <v>10</v>
      </c>
      <c r="C8" s="3">
        <v>409869</v>
      </c>
      <c r="D8" s="24">
        <f>C8*0.35-1901</f>
        <v>141553.15</v>
      </c>
      <c r="E8" s="5">
        <v>0</v>
      </c>
      <c r="F8" s="6">
        <v>0</v>
      </c>
    </row>
    <row r="9" spans="1:7">
      <c r="A9" s="1">
        <v>5</v>
      </c>
      <c r="B9" s="7" t="s">
        <v>11</v>
      </c>
      <c r="C9" s="3">
        <v>1128565</v>
      </c>
      <c r="D9" s="24">
        <f>C9*0.35-10000</f>
        <v>384997.75</v>
      </c>
      <c r="E9" s="5">
        <v>0</v>
      </c>
      <c r="F9" s="6">
        <v>0</v>
      </c>
    </row>
    <row r="10" spans="1:7">
      <c r="A10" s="1">
        <v>6</v>
      </c>
      <c r="B10" s="7" t="s">
        <v>12</v>
      </c>
      <c r="C10" s="3">
        <v>131440</v>
      </c>
      <c r="D10" s="24">
        <f t="shared" ref="D10:D64" si="0">C10*0.35</f>
        <v>46004</v>
      </c>
      <c r="E10" s="5">
        <v>0</v>
      </c>
      <c r="F10" s="6">
        <v>0</v>
      </c>
    </row>
    <row r="11" spans="1:7">
      <c r="A11" s="1">
        <v>7</v>
      </c>
      <c r="B11" s="7" t="s">
        <v>13</v>
      </c>
      <c r="C11" s="3">
        <v>139710</v>
      </c>
      <c r="D11" s="24">
        <f t="shared" si="0"/>
        <v>48898.5</v>
      </c>
      <c r="E11" s="5">
        <v>0</v>
      </c>
      <c r="F11" s="6">
        <v>0</v>
      </c>
    </row>
    <row r="12" spans="1:7">
      <c r="A12" s="1">
        <v>8</v>
      </c>
      <c r="B12" s="7" t="s">
        <v>14</v>
      </c>
      <c r="C12" s="3">
        <v>519572</v>
      </c>
      <c r="D12" s="24">
        <f>C12*0.35-10000</f>
        <v>171850.19999999998</v>
      </c>
      <c r="E12" s="5">
        <v>0</v>
      </c>
      <c r="F12" s="6">
        <v>0</v>
      </c>
    </row>
    <row r="13" spans="1:7">
      <c r="A13" s="1">
        <v>9</v>
      </c>
      <c r="B13" s="7" t="s">
        <v>15</v>
      </c>
      <c r="C13" s="3">
        <v>638638</v>
      </c>
      <c r="D13" s="24">
        <f t="shared" si="0"/>
        <v>223523.3</v>
      </c>
      <c r="E13" s="5">
        <v>0</v>
      </c>
      <c r="F13" s="6">
        <v>0</v>
      </c>
    </row>
    <row r="14" spans="1:7">
      <c r="A14" s="1">
        <v>10</v>
      </c>
      <c r="B14" s="7" t="s">
        <v>16</v>
      </c>
      <c r="C14" s="3">
        <v>113004</v>
      </c>
      <c r="D14" s="24">
        <f t="shared" si="0"/>
        <v>39551.399999999994</v>
      </c>
      <c r="E14" s="5">
        <v>0</v>
      </c>
      <c r="F14" s="6">
        <v>0</v>
      </c>
    </row>
    <row r="15" spans="1:7">
      <c r="A15" s="1">
        <v>11</v>
      </c>
      <c r="B15" s="7" t="s">
        <v>17</v>
      </c>
      <c r="C15" s="3">
        <v>464218</v>
      </c>
      <c r="D15" s="24">
        <f>C15*0.35-10000</f>
        <v>152476.29999999999</v>
      </c>
      <c r="E15" s="5">
        <v>0</v>
      </c>
      <c r="F15" s="6">
        <v>0</v>
      </c>
    </row>
    <row r="16" spans="1:7">
      <c r="A16" s="1">
        <v>12</v>
      </c>
      <c r="B16" s="7" t="s">
        <v>18</v>
      </c>
      <c r="C16" s="3">
        <v>79200</v>
      </c>
      <c r="D16" s="24">
        <f t="shared" si="0"/>
        <v>27720</v>
      </c>
      <c r="E16" s="5">
        <v>0</v>
      </c>
      <c r="F16" s="6">
        <v>0</v>
      </c>
    </row>
    <row r="17" spans="1:6">
      <c r="A17" s="1">
        <v>13</v>
      </c>
      <c r="B17" s="7" t="s">
        <v>19</v>
      </c>
      <c r="C17" s="3">
        <v>198000</v>
      </c>
      <c r="D17" s="24">
        <f t="shared" si="0"/>
        <v>69300</v>
      </c>
      <c r="E17" s="5">
        <v>0</v>
      </c>
      <c r="F17" s="6">
        <v>0</v>
      </c>
    </row>
    <row r="18" spans="1:6">
      <c r="A18" s="1">
        <v>14</v>
      </c>
      <c r="B18" s="7" t="s">
        <v>20</v>
      </c>
      <c r="C18" s="3">
        <v>462457</v>
      </c>
      <c r="D18" s="24">
        <f t="shared" si="0"/>
        <v>161859.94999999998</v>
      </c>
      <c r="E18" s="5">
        <v>0</v>
      </c>
      <c r="F18" s="6">
        <v>0</v>
      </c>
    </row>
    <row r="19" spans="1:6">
      <c r="A19" s="1">
        <v>15</v>
      </c>
      <c r="B19" s="7" t="s">
        <v>21</v>
      </c>
      <c r="C19" s="3">
        <v>157080</v>
      </c>
      <c r="D19" s="24">
        <f t="shared" si="0"/>
        <v>54978</v>
      </c>
      <c r="E19" s="5">
        <v>0</v>
      </c>
      <c r="F19" s="6">
        <v>0</v>
      </c>
    </row>
    <row r="20" spans="1:6">
      <c r="A20" s="1">
        <v>16</v>
      </c>
      <c r="B20" s="7" t="s">
        <v>22</v>
      </c>
      <c r="C20" s="3">
        <v>97110</v>
      </c>
      <c r="D20" s="24">
        <f t="shared" si="0"/>
        <v>33988.5</v>
      </c>
      <c r="E20" s="5">
        <v>0</v>
      </c>
      <c r="F20" s="6">
        <v>0</v>
      </c>
    </row>
    <row r="21" spans="1:6">
      <c r="A21" s="1">
        <v>17</v>
      </c>
      <c r="B21" s="7" t="s">
        <v>23</v>
      </c>
      <c r="C21" s="3">
        <v>290308</v>
      </c>
      <c r="D21" s="24">
        <f t="shared" si="0"/>
        <v>101607.79999999999</v>
      </c>
      <c r="E21" s="5">
        <v>0</v>
      </c>
      <c r="F21" s="6">
        <v>0</v>
      </c>
    </row>
    <row r="22" spans="1:6">
      <c r="A22" s="1">
        <v>18</v>
      </c>
      <c r="B22" s="7" t="s">
        <v>24</v>
      </c>
      <c r="C22" s="3">
        <v>1792455</v>
      </c>
      <c r="D22" s="24">
        <f>C22*0.35-20000</f>
        <v>607359.25</v>
      </c>
      <c r="E22" s="5">
        <v>0</v>
      </c>
      <c r="F22" s="6">
        <v>0</v>
      </c>
    </row>
    <row r="23" spans="1:6">
      <c r="A23" s="1">
        <v>19</v>
      </c>
      <c r="B23" s="7" t="s">
        <v>25</v>
      </c>
      <c r="C23" s="3">
        <v>741443</v>
      </c>
      <c r="D23" s="24">
        <f t="shared" si="0"/>
        <v>259505.05</v>
      </c>
      <c r="E23" s="5">
        <v>0</v>
      </c>
      <c r="F23" s="6">
        <v>0</v>
      </c>
    </row>
    <row r="24" spans="1:6">
      <c r="A24" s="1">
        <v>20</v>
      </c>
      <c r="B24" s="7" t="s">
        <v>26</v>
      </c>
      <c r="C24" s="3">
        <v>69300</v>
      </c>
      <c r="D24" s="24">
        <f t="shared" si="0"/>
        <v>24255</v>
      </c>
      <c r="E24" s="5">
        <v>0</v>
      </c>
      <c r="F24" s="6">
        <v>0</v>
      </c>
    </row>
    <row r="25" spans="1:6">
      <c r="A25" s="1">
        <v>21</v>
      </c>
      <c r="B25" s="7" t="s">
        <v>27</v>
      </c>
      <c r="C25" s="3">
        <v>195326</v>
      </c>
      <c r="D25" s="24">
        <f t="shared" si="0"/>
        <v>68364.099999999991</v>
      </c>
      <c r="E25" s="5">
        <v>0</v>
      </c>
      <c r="F25" s="6">
        <v>0</v>
      </c>
    </row>
    <row r="26" spans="1:6">
      <c r="A26" s="1">
        <v>22</v>
      </c>
      <c r="B26" s="7" t="s">
        <v>28</v>
      </c>
      <c r="C26" s="3">
        <v>67705</v>
      </c>
      <c r="D26" s="24">
        <f t="shared" si="0"/>
        <v>23696.75</v>
      </c>
      <c r="E26" s="5">
        <v>0</v>
      </c>
      <c r="F26" s="6">
        <v>0</v>
      </c>
    </row>
    <row r="27" spans="1:6">
      <c r="A27" s="1">
        <v>23</v>
      </c>
      <c r="B27" s="7" t="s">
        <v>29</v>
      </c>
      <c r="C27" s="3">
        <v>493766</v>
      </c>
      <c r="D27" s="24">
        <f t="shared" si="0"/>
        <v>172818.09999999998</v>
      </c>
      <c r="E27" s="5">
        <v>0</v>
      </c>
      <c r="F27" s="6">
        <v>0</v>
      </c>
    </row>
    <row r="28" spans="1:6">
      <c r="A28" s="1">
        <v>24</v>
      </c>
      <c r="B28" s="7" t="s">
        <v>30</v>
      </c>
      <c r="C28" s="3">
        <v>612384</v>
      </c>
      <c r="D28" s="24">
        <f t="shared" si="0"/>
        <v>214334.4</v>
      </c>
      <c r="E28" s="5">
        <v>0</v>
      </c>
      <c r="F28" s="6">
        <v>0</v>
      </c>
    </row>
    <row r="29" spans="1:6">
      <c r="A29" s="1">
        <v>25</v>
      </c>
      <c r="B29" s="7" t="s">
        <v>31</v>
      </c>
      <c r="C29" s="3">
        <v>47300</v>
      </c>
      <c r="D29" s="24">
        <f t="shared" si="0"/>
        <v>16555</v>
      </c>
      <c r="E29" s="5">
        <v>0</v>
      </c>
      <c r="F29" s="6">
        <v>0</v>
      </c>
    </row>
    <row r="30" spans="1:6">
      <c r="A30" s="1">
        <v>26</v>
      </c>
      <c r="B30" s="7" t="s">
        <v>32</v>
      </c>
      <c r="C30" s="3">
        <v>46260</v>
      </c>
      <c r="D30" s="24">
        <f t="shared" si="0"/>
        <v>16190.999999999998</v>
      </c>
      <c r="E30" s="5">
        <v>0</v>
      </c>
      <c r="F30" s="6">
        <v>0</v>
      </c>
    </row>
    <row r="31" spans="1:6">
      <c r="A31" s="1">
        <v>27</v>
      </c>
      <c r="B31" s="7" t="s">
        <v>33</v>
      </c>
      <c r="C31" s="3">
        <v>69960</v>
      </c>
      <c r="D31" s="24">
        <f t="shared" si="0"/>
        <v>24486</v>
      </c>
      <c r="E31" s="5">
        <v>0</v>
      </c>
      <c r="F31" s="6">
        <v>0</v>
      </c>
    </row>
    <row r="32" spans="1:6">
      <c r="A32" s="1">
        <v>28</v>
      </c>
      <c r="B32" s="7" t="s">
        <v>34</v>
      </c>
      <c r="C32" s="3">
        <v>132040</v>
      </c>
      <c r="D32" s="24">
        <f t="shared" si="0"/>
        <v>46214</v>
      </c>
      <c r="E32" s="5">
        <v>0</v>
      </c>
      <c r="F32" s="6">
        <v>0</v>
      </c>
    </row>
    <row r="33" spans="1:6">
      <c r="A33" s="1">
        <v>29</v>
      </c>
      <c r="B33" s="7" t="s">
        <v>35</v>
      </c>
      <c r="C33" s="3">
        <v>39270</v>
      </c>
      <c r="D33" s="24">
        <f t="shared" si="0"/>
        <v>13744.5</v>
      </c>
      <c r="E33" s="5">
        <v>0</v>
      </c>
      <c r="F33" s="6">
        <v>0</v>
      </c>
    </row>
    <row r="34" spans="1:6">
      <c r="A34" s="1">
        <v>30</v>
      </c>
      <c r="B34" s="7" t="s">
        <v>36</v>
      </c>
      <c r="C34" s="3">
        <v>38607</v>
      </c>
      <c r="D34" s="24">
        <f t="shared" si="0"/>
        <v>13512.449999999999</v>
      </c>
      <c r="E34" s="5">
        <v>0</v>
      </c>
      <c r="F34" s="6">
        <v>0</v>
      </c>
    </row>
    <row r="35" spans="1:6">
      <c r="A35" s="1">
        <v>31</v>
      </c>
      <c r="B35" s="7" t="s">
        <v>37</v>
      </c>
      <c r="C35" s="3">
        <v>89500</v>
      </c>
      <c r="D35" s="24">
        <f t="shared" si="0"/>
        <v>31324.999999999996</v>
      </c>
      <c r="E35" s="5">
        <v>0</v>
      </c>
      <c r="F35" s="6">
        <v>0</v>
      </c>
    </row>
    <row r="36" spans="1:6">
      <c r="A36" s="1">
        <v>32</v>
      </c>
      <c r="B36" s="7" t="s">
        <v>38</v>
      </c>
      <c r="C36" s="3">
        <v>105740</v>
      </c>
      <c r="D36" s="24">
        <f t="shared" si="0"/>
        <v>37009</v>
      </c>
      <c r="E36" s="5">
        <v>0</v>
      </c>
      <c r="F36" s="6">
        <v>0</v>
      </c>
    </row>
    <row r="37" spans="1:6">
      <c r="A37" s="1">
        <v>33</v>
      </c>
      <c r="B37" s="7" t="s">
        <v>39</v>
      </c>
      <c r="C37" s="3">
        <v>89100</v>
      </c>
      <c r="D37" s="24">
        <f t="shared" si="0"/>
        <v>31184.999999999996</v>
      </c>
      <c r="E37" s="5">
        <v>0</v>
      </c>
      <c r="F37" s="6">
        <v>0</v>
      </c>
    </row>
    <row r="38" spans="1:6">
      <c r="A38" s="1">
        <v>34</v>
      </c>
      <c r="B38" s="7" t="s">
        <v>40</v>
      </c>
      <c r="C38" s="3">
        <v>106940</v>
      </c>
      <c r="D38" s="24">
        <f t="shared" si="0"/>
        <v>37429</v>
      </c>
      <c r="E38" s="5">
        <v>0</v>
      </c>
      <c r="F38" s="6">
        <v>0</v>
      </c>
    </row>
    <row r="39" spans="1:6">
      <c r="A39" s="1">
        <v>35</v>
      </c>
      <c r="B39" s="7" t="s">
        <v>41</v>
      </c>
      <c r="C39" s="3">
        <v>77220</v>
      </c>
      <c r="D39" s="24">
        <f t="shared" si="0"/>
        <v>27027</v>
      </c>
      <c r="E39" s="5">
        <v>0</v>
      </c>
      <c r="F39" s="6">
        <v>0</v>
      </c>
    </row>
    <row r="40" spans="1:6">
      <c r="A40" s="1">
        <v>36</v>
      </c>
      <c r="B40" s="7" t="s">
        <v>42</v>
      </c>
      <c r="C40" s="3">
        <v>69609</v>
      </c>
      <c r="D40" s="24">
        <f t="shared" si="0"/>
        <v>24363.149999999998</v>
      </c>
      <c r="E40" s="5">
        <v>0</v>
      </c>
      <c r="F40" s="6">
        <v>0</v>
      </c>
    </row>
    <row r="41" spans="1:6">
      <c r="A41" s="1">
        <v>37</v>
      </c>
      <c r="B41" s="7" t="s">
        <v>43</v>
      </c>
      <c r="C41" s="3">
        <v>63360</v>
      </c>
      <c r="D41" s="24">
        <f t="shared" si="0"/>
        <v>22176</v>
      </c>
      <c r="E41" s="5">
        <v>0</v>
      </c>
      <c r="F41" s="6">
        <v>0</v>
      </c>
    </row>
    <row r="42" spans="1:6">
      <c r="A42" s="1">
        <v>38</v>
      </c>
      <c r="B42" s="7" t="s">
        <v>44</v>
      </c>
      <c r="C42" s="3">
        <v>77220</v>
      </c>
      <c r="D42" s="24">
        <f t="shared" si="0"/>
        <v>27027</v>
      </c>
      <c r="E42" s="5">
        <v>0</v>
      </c>
      <c r="F42" s="6">
        <v>0</v>
      </c>
    </row>
    <row r="43" spans="1:6">
      <c r="A43" s="1">
        <v>39</v>
      </c>
      <c r="B43" s="7" t="s">
        <v>45</v>
      </c>
      <c r="C43" s="3">
        <v>70638</v>
      </c>
      <c r="D43" s="24">
        <f t="shared" si="0"/>
        <v>24723.3</v>
      </c>
      <c r="E43" s="5">
        <v>0</v>
      </c>
      <c r="F43" s="6">
        <v>0</v>
      </c>
    </row>
    <row r="44" spans="1:6">
      <c r="A44" s="1">
        <v>40</v>
      </c>
      <c r="B44" s="7" t="s">
        <v>46</v>
      </c>
      <c r="C44" s="3">
        <v>308880</v>
      </c>
      <c r="D44" s="24">
        <f t="shared" si="0"/>
        <v>108108</v>
      </c>
      <c r="E44" s="5">
        <v>0</v>
      </c>
      <c r="F44" s="6">
        <v>0</v>
      </c>
    </row>
    <row r="45" spans="1:6">
      <c r="A45" s="1">
        <v>41</v>
      </c>
      <c r="B45" s="7" t="s">
        <v>47</v>
      </c>
      <c r="C45" s="3">
        <v>49801</v>
      </c>
      <c r="D45" s="24">
        <f t="shared" si="0"/>
        <v>17430.349999999999</v>
      </c>
      <c r="E45" s="5">
        <v>0</v>
      </c>
      <c r="F45" s="6">
        <v>0</v>
      </c>
    </row>
    <row r="46" spans="1:6">
      <c r="A46" s="1">
        <v>42</v>
      </c>
      <c r="B46" s="7" t="s">
        <v>48</v>
      </c>
      <c r="C46" s="3">
        <v>148500</v>
      </c>
      <c r="D46" s="24">
        <f t="shared" si="0"/>
        <v>51975</v>
      </c>
      <c r="E46" s="5">
        <v>0</v>
      </c>
      <c r="F46" s="6">
        <v>0</v>
      </c>
    </row>
    <row r="47" spans="1:6">
      <c r="A47" s="1">
        <v>43</v>
      </c>
      <c r="B47" s="7" t="s">
        <v>49</v>
      </c>
      <c r="C47" s="3">
        <v>72150</v>
      </c>
      <c r="D47" s="24">
        <f t="shared" si="0"/>
        <v>25252.5</v>
      </c>
      <c r="E47" s="5">
        <v>0</v>
      </c>
      <c r="F47" s="6">
        <v>0</v>
      </c>
    </row>
    <row r="48" spans="1:6">
      <c r="A48" s="1">
        <v>44</v>
      </c>
      <c r="B48" s="7" t="s">
        <v>50</v>
      </c>
      <c r="C48" s="3">
        <v>144908</v>
      </c>
      <c r="D48" s="24">
        <f t="shared" si="0"/>
        <v>50717.799999999996</v>
      </c>
      <c r="E48" s="5">
        <v>0</v>
      </c>
      <c r="F48" s="6">
        <v>0</v>
      </c>
    </row>
    <row r="49" spans="1:6">
      <c r="A49" s="1">
        <v>45</v>
      </c>
      <c r="B49" s="2" t="s">
        <v>51</v>
      </c>
      <c r="C49" s="3">
        <v>79915</v>
      </c>
      <c r="D49" s="24">
        <f t="shared" si="0"/>
        <v>27970.25</v>
      </c>
      <c r="E49" s="5">
        <v>0</v>
      </c>
      <c r="F49" s="6">
        <v>0</v>
      </c>
    </row>
    <row r="50" spans="1:6">
      <c r="A50" s="1">
        <v>46</v>
      </c>
      <c r="B50" s="2" t="s">
        <v>52</v>
      </c>
      <c r="C50" s="3">
        <v>53460</v>
      </c>
      <c r="D50" s="24">
        <f t="shared" si="0"/>
        <v>18711</v>
      </c>
      <c r="E50" s="5">
        <v>0</v>
      </c>
      <c r="F50" s="6">
        <v>0</v>
      </c>
    </row>
    <row r="51" spans="1:6">
      <c r="A51" s="1">
        <v>47</v>
      </c>
      <c r="B51" s="2" t="s">
        <v>53</v>
      </c>
      <c r="C51" s="3">
        <v>64350</v>
      </c>
      <c r="D51" s="24">
        <f t="shared" si="0"/>
        <v>22522.5</v>
      </c>
      <c r="E51" s="5">
        <v>0</v>
      </c>
      <c r="F51" s="6">
        <v>0</v>
      </c>
    </row>
    <row r="52" spans="1:6">
      <c r="A52" s="1">
        <v>48</v>
      </c>
      <c r="B52" s="2" t="s">
        <v>54</v>
      </c>
      <c r="C52" s="3">
        <v>29700</v>
      </c>
      <c r="D52" s="24">
        <f t="shared" si="0"/>
        <v>10395</v>
      </c>
      <c r="E52" s="5">
        <v>0</v>
      </c>
      <c r="F52" s="6">
        <v>0</v>
      </c>
    </row>
    <row r="53" spans="1:6">
      <c r="A53" s="1">
        <v>49</v>
      </c>
      <c r="B53" s="2" t="s">
        <v>55</v>
      </c>
      <c r="C53" s="3">
        <v>71280</v>
      </c>
      <c r="D53" s="24">
        <f t="shared" si="0"/>
        <v>24948</v>
      </c>
      <c r="E53" s="5">
        <v>0</v>
      </c>
      <c r="F53" s="6">
        <v>0</v>
      </c>
    </row>
    <row r="54" spans="1:6">
      <c r="A54" s="1">
        <v>50</v>
      </c>
      <c r="B54" s="2" t="s">
        <v>56</v>
      </c>
      <c r="C54" s="3">
        <v>181365</v>
      </c>
      <c r="D54" s="24">
        <f t="shared" si="0"/>
        <v>63477.749999999993</v>
      </c>
      <c r="E54" s="5">
        <v>0</v>
      </c>
      <c r="F54" s="6">
        <v>0</v>
      </c>
    </row>
    <row r="55" spans="1:6">
      <c r="A55" s="1">
        <v>51</v>
      </c>
      <c r="B55" s="2" t="s">
        <v>57</v>
      </c>
      <c r="C55" s="3">
        <v>47850</v>
      </c>
      <c r="D55" s="24">
        <f t="shared" si="0"/>
        <v>16747.5</v>
      </c>
      <c r="E55" s="5">
        <v>0</v>
      </c>
      <c r="F55" s="6">
        <v>0</v>
      </c>
    </row>
    <row r="56" spans="1:6">
      <c r="A56" s="1">
        <v>52</v>
      </c>
      <c r="B56" s="2" t="s">
        <v>58</v>
      </c>
      <c r="C56" s="3">
        <v>33890</v>
      </c>
      <c r="D56" s="24">
        <f t="shared" si="0"/>
        <v>11861.5</v>
      </c>
      <c r="E56" s="5">
        <v>0</v>
      </c>
      <c r="F56" s="6">
        <v>0</v>
      </c>
    </row>
    <row r="57" spans="1:6">
      <c r="A57" s="1">
        <v>53</v>
      </c>
      <c r="B57" s="2" t="s">
        <v>59</v>
      </c>
      <c r="C57" s="3">
        <v>54742</v>
      </c>
      <c r="D57" s="24">
        <f t="shared" si="0"/>
        <v>19159.699999999997</v>
      </c>
      <c r="E57" s="5">
        <v>0</v>
      </c>
      <c r="F57" s="6">
        <v>0</v>
      </c>
    </row>
    <row r="58" spans="1:6">
      <c r="A58" s="1">
        <v>54</v>
      </c>
      <c r="B58" s="2" t="s">
        <v>60</v>
      </c>
      <c r="C58" s="3">
        <v>58880</v>
      </c>
      <c r="D58" s="24">
        <f t="shared" si="0"/>
        <v>20608</v>
      </c>
      <c r="E58" s="5">
        <v>0</v>
      </c>
      <c r="F58" s="6">
        <v>0</v>
      </c>
    </row>
    <row r="59" spans="1:6">
      <c r="A59" s="1">
        <v>55</v>
      </c>
      <c r="B59" s="2" t="s">
        <v>61</v>
      </c>
      <c r="C59" s="3">
        <v>238758</v>
      </c>
      <c r="D59" s="24">
        <f t="shared" si="0"/>
        <v>83565.299999999988</v>
      </c>
      <c r="E59" s="5">
        <v>0</v>
      </c>
      <c r="F59" s="6">
        <v>0</v>
      </c>
    </row>
    <row r="60" spans="1:6">
      <c r="A60" s="1">
        <v>56</v>
      </c>
      <c r="B60" s="2" t="s">
        <v>62</v>
      </c>
      <c r="C60" s="3">
        <v>112200</v>
      </c>
      <c r="D60" s="24">
        <f t="shared" si="0"/>
        <v>39270</v>
      </c>
      <c r="E60" s="5">
        <v>0</v>
      </c>
      <c r="F60" s="6">
        <v>0</v>
      </c>
    </row>
    <row r="61" spans="1:6">
      <c r="A61" s="1">
        <v>57</v>
      </c>
      <c r="B61" s="2" t="s">
        <v>63</v>
      </c>
      <c r="C61" s="3">
        <v>71280</v>
      </c>
      <c r="D61" s="24">
        <f t="shared" si="0"/>
        <v>24948</v>
      </c>
      <c r="E61" s="5">
        <v>0</v>
      </c>
      <c r="F61" s="6">
        <v>0</v>
      </c>
    </row>
    <row r="62" spans="1:6">
      <c r="A62" s="1">
        <v>58</v>
      </c>
      <c r="B62" s="2" t="s">
        <v>64</v>
      </c>
      <c r="C62" s="3">
        <v>68190</v>
      </c>
      <c r="D62" s="24">
        <f t="shared" si="0"/>
        <v>23866.5</v>
      </c>
      <c r="E62" s="5">
        <v>0</v>
      </c>
      <c r="F62" s="6">
        <v>0</v>
      </c>
    </row>
    <row r="63" spans="1:6">
      <c r="A63" s="1">
        <v>59</v>
      </c>
      <c r="B63" s="2" t="s">
        <v>65</v>
      </c>
      <c r="C63" s="3">
        <v>44550</v>
      </c>
      <c r="D63" s="24">
        <f t="shared" si="0"/>
        <v>15592.499999999998</v>
      </c>
      <c r="E63" s="5">
        <v>0</v>
      </c>
      <c r="F63" s="6">
        <v>0</v>
      </c>
    </row>
    <row r="64" spans="1:6">
      <c r="A64" s="1">
        <v>60</v>
      </c>
      <c r="B64" s="2" t="s">
        <v>66</v>
      </c>
      <c r="C64" s="3">
        <v>81120</v>
      </c>
      <c r="D64" s="24">
        <f t="shared" si="0"/>
        <v>28392</v>
      </c>
      <c r="E64" s="5">
        <v>0</v>
      </c>
      <c r="F64" s="6">
        <v>0</v>
      </c>
    </row>
    <row r="65" spans="1:6">
      <c r="A65" s="1">
        <v>61</v>
      </c>
      <c r="B65" s="2" t="s">
        <v>67</v>
      </c>
      <c r="C65" s="3">
        <v>75564</v>
      </c>
      <c r="D65" s="24">
        <f>C65*0.35-2</f>
        <v>26445.399999999998</v>
      </c>
      <c r="E65" s="5">
        <v>0</v>
      </c>
      <c r="F65" s="6">
        <v>0</v>
      </c>
    </row>
    <row r="66" spans="1:6">
      <c r="A66" s="1">
        <v>62</v>
      </c>
      <c r="B66" s="2" t="s">
        <v>68</v>
      </c>
      <c r="C66" s="3">
        <v>53460</v>
      </c>
      <c r="D66" s="4">
        <v>0</v>
      </c>
      <c r="E66" s="25">
        <f>C66*0.3</f>
        <v>16038</v>
      </c>
      <c r="F66" s="6">
        <v>0</v>
      </c>
    </row>
    <row r="67" spans="1:6">
      <c r="A67" s="1">
        <v>63</v>
      </c>
      <c r="B67" s="2" t="s">
        <v>69</v>
      </c>
      <c r="C67" s="3">
        <v>35640</v>
      </c>
      <c r="D67" s="4">
        <v>0</v>
      </c>
      <c r="E67" s="25">
        <f>C67*0.3</f>
        <v>10692</v>
      </c>
      <c r="F67" s="6">
        <v>0</v>
      </c>
    </row>
    <row r="68" spans="1:6">
      <c r="A68" s="1">
        <v>64</v>
      </c>
      <c r="B68" s="2" t="s">
        <v>70</v>
      </c>
      <c r="C68" s="3">
        <v>93690</v>
      </c>
      <c r="D68" s="4">
        <v>0</v>
      </c>
      <c r="E68" s="25">
        <f>C68*0.3</f>
        <v>28107</v>
      </c>
      <c r="F68" s="6">
        <v>0</v>
      </c>
    </row>
    <row r="69" spans="1:6">
      <c r="A69" s="1">
        <v>65</v>
      </c>
      <c r="B69" s="2" t="s">
        <v>71</v>
      </c>
      <c r="C69" s="3">
        <v>67650</v>
      </c>
      <c r="D69" s="4">
        <v>0</v>
      </c>
      <c r="E69" s="25">
        <f t="shared" ref="E69:E70" si="1">C69*0.3</f>
        <v>20295</v>
      </c>
      <c r="F69" s="6">
        <v>0</v>
      </c>
    </row>
    <row r="70" spans="1:6">
      <c r="A70" s="1">
        <v>66</v>
      </c>
      <c r="B70" s="2" t="s">
        <v>72</v>
      </c>
      <c r="C70" s="3">
        <v>79200</v>
      </c>
      <c r="D70" s="4">
        <v>0</v>
      </c>
      <c r="E70" s="25">
        <f t="shared" si="1"/>
        <v>23760</v>
      </c>
      <c r="F70" s="6">
        <v>0</v>
      </c>
    </row>
    <row r="71" spans="1:6" s="11" customFormat="1">
      <c r="A71" s="8">
        <v>67</v>
      </c>
      <c r="B71" s="9" t="s">
        <v>73</v>
      </c>
      <c r="C71" s="10">
        <v>117810</v>
      </c>
      <c r="D71" s="4">
        <v>0</v>
      </c>
      <c r="E71" s="25">
        <f>C71*0.3</f>
        <v>35343</v>
      </c>
      <c r="F71" s="5">
        <v>0</v>
      </c>
    </row>
    <row r="72" spans="1:6">
      <c r="A72" s="1">
        <v>68</v>
      </c>
      <c r="B72" s="2" t="s">
        <v>74</v>
      </c>
      <c r="C72" s="3">
        <v>82350</v>
      </c>
      <c r="D72" s="4">
        <v>0</v>
      </c>
      <c r="E72" s="25">
        <f t="shared" ref="E72:E99" si="2">C72*0.3</f>
        <v>24705</v>
      </c>
      <c r="F72" s="6">
        <v>0</v>
      </c>
    </row>
    <row r="73" spans="1:6">
      <c r="A73" s="1">
        <v>69</v>
      </c>
      <c r="B73" s="2" t="s">
        <v>75</v>
      </c>
      <c r="C73" s="3">
        <v>169260</v>
      </c>
      <c r="D73" s="4">
        <v>0</v>
      </c>
      <c r="E73" s="25">
        <f t="shared" si="2"/>
        <v>50778</v>
      </c>
      <c r="F73" s="6">
        <v>0</v>
      </c>
    </row>
    <row r="74" spans="1:6">
      <c r="A74" s="1">
        <v>70</v>
      </c>
      <c r="B74" s="2" t="s">
        <v>76</v>
      </c>
      <c r="C74" s="3">
        <v>96030</v>
      </c>
      <c r="D74" s="4">
        <v>0</v>
      </c>
      <c r="E74" s="25">
        <f t="shared" si="2"/>
        <v>28809</v>
      </c>
      <c r="F74" s="6">
        <v>0</v>
      </c>
    </row>
    <row r="75" spans="1:6">
      <c r="A75" s="1">
        <v>71</v>
      </c>
      <c r="B75" s="2" t="s">
        <v>77</v>
      </c>
      <c r="C75" s="3">
        <v>142560</v>
      </c>
      <c r="D75" s="4">
        <v>0</v>
      </c>
      <c r="E75" s="25">
        <f t="shared" si="2"/>
        <v>42768</v>
      </c>
      <c r="F75" s="6">
        <v>0</v>
      </c>
    </row>
    <row r="76" spans="1:6">
      <c r="A76" s="1">
        <v>72</v>
      </c>
      <c r="B76" s="2" t="s">
        <v>78</v>
      </c>
      <c r="C76" s="3">
        <v>237600</v>
      </c>
      <c r="D76" s="4">
        <v>0</v>
      </c>
      <c r="E76" s="25">
        <f t="shared" si="2"/>
        <v>71280</v>
      </c>
      <c r="F76" s="6">
        <v>0</v>
      </c>
    </row>
    <row r="77" spans="1:6">
      <c r="A77" s="1">
        <v>73</v>
      </c>
      <c r="B77" s="2" t="s">
        <v>79</v>
      </c>
      <c r="C77" s="3">
        <v>368280</v>
      </c>
      <c r="D77" s="4">
        <v>0</v>
      </c>
      <c r="E77" s="25">
        <f t="shared" si="2"/>
        <v>110484</v>
      </c>
      <c r="F77" s="6">
        <v>0</v>
      </c>
    </row>
    <row r="78" spans="1:6">
      <c r="A78" s="1">
        <v>74</v>
      </c>
      <c r="B78" s="2" t="s">
        <v>80</v>
      </c>
      <c r="C78" s="3">
        <v>63360</v>
      </c>
      <c r="D78" s="4">
        <v>0</v>
      </c>
      <c r="E78" s="25">
        <f t="shared" si="2"/>
        <v>19008</v>
      </c>
      <c r="F78" s="6">
        <v>0</v>
      </c>
    </row>
    <row r="79" spans="1:6">
      <c r="A79" s="1">
        <v>75</v>
      </c>
      <c r="B79" s="2" t="s">
        <v>81</v>
      </c>
      <c r="C79" s="3">
        <v>83160</v>
      </c>
      <c r="D79" s="4">
        <v>0</v>
      </c>
      <c r="E79" s="25">
        <f t="shared" si="2"/>
        <v>24948</v>
      </c>
      <c r="F79" s="6">
        <v>0</v>
      </c>
    </row>
    <row r="80" spans="1:6">
      <c r="A80" s="1">
        <v>76</v>
      </c>
      <c r="B80" s="2" t="s">
        <v>82</v>
      </c>
      <c r="C80" s="3">
        <v>39600</v>
      </c>
      <c r="D80" s="4">
        <v>0</v>
      </c>
      <c r="E80" s="25">
        <f t="shared" si="2"/>
        <v>11880</v>
      </c>
      <c r="F80" s="6">
        <v>0</v>
      </c>
    </row>
    <row r="81" spans="1:6">
      <c r="A81" s="1">
        <v>77</v>
      </c>
      <c r="B81" s="2" t="s">
        <v>83</v>
      </c>
      <c r="C81" s="3">
        <v>130340</v>
      </c>
      <c r="D81" s="4">
        <v>0</v>
      </c>
      <c r="E81" s="25">
        <f t="shared" si="2"/>
        <v>39102</v>
      </c>
      <c r="F81" s="6">
        <v>0</v>
      </c>
    </row>
    <row r="82" spans="1:6">
      <c r="A82" s="1">
        <v>78</v>
      </c>
      <c r="B82" s="2" t="s">
        <v>84</v>
      </c>
      <c r="C82" s="3">
        <v>133590</v>
      </c>
      <c r="D82" s="4">
        <v>0</v>
      </c>
      <c r="E82" s="25">
        <f t="shared" si="2"/>
        <v>40077</v>
      </c>
      <c r="F82" s="6">
        <v>0</v>
      </c>
    </row>
    <row r="83" spans="1:6">
      <c r="A83" s="1">
        <v>79</v>
      </c>
      <c r="B83" s="2" t="s">
        <v>85</v>
      </c>
      <c r="C83" s="3">
        <v>132660</v>
      </c>
      <c r="D83" s="4">
        <v>0</v>
      </c>
      <c r="E83" s="25">
        <f t="shared" si="2"/>
        <v>39798</v>
      </c>
      <c r="F83" s="6">
        <v>0</v>
      </c>
    </row>
    <row r="84" spans="1:6">
      <c r="A84" s="1">
        <v>80</v>
      </c>
      <c r="B84" s="2" t="s">
        <v>86</v>
      </c>
      <c r="C84" s="3">
        <v>28660</v>
      </c>
      <c r="D84" s="4">
        <v>0</v>
      </c>
      <c r="E84" s="25">
        <f t="shared" si="2"/>
        <v>8598</v>
      </c>
      <c r="F84" s="6">
        <v>0</v>
      </c>
    </row>
    <row r="85" spans="1:6">
      <c r="A85" s="1">
        <v>81</v>
      </c>
      <c r="B85" s="2" t="s">
        <v>87</v>
      </c>
      <c r="C85" s="3">
        <v>79200</v>
      </c>
      <c r="D85" s="4">
        <v>0</v>
      </c>
      <c r="E85" s="25">
        <f t="shared" si="2"/>
        <v>23760</v>
      </c>
      <c r="F85" s="6">
        <v>0</v>
      </c>
    </row>
    <row r="86" spans="1:6">
      <c r="A86" s="1">
        <v>82</v>
      </c>
      <c r="B86" s="2" t="s">
        <v>88</v>
      </c>
      <c r="C86" s="3">
        <v>76679</v>
      </c>
      <c r="D86" s="4">
        <v>0</v>
      </c>
      <c r="E86" s="25">
        <f t="shared" si="2"/>
        <v>23003.7</v>
      </c>
      <c r="F86" s="6">
        <v>0</v>
      </c>
    </row>
    <row r="87" spans="1:6">
      <c r="A87" s="1">
        <v>83</v>
      </c>
      <c r="B87" s="2" t="s">
        <v>89</v>
      </c>
      <c r="C87" s="3">
        <v>39270</v>
      </c>
      <c r="D87" s="4">
        <v>0</v>
      </c>
      <c r="E87" s="25">
        <f t="shared" si="2"/>
        <v>11781</v>
      </c>
      <c r="F87" s="6">
        <v>0</v>
      </c>
    </row>
    <row r="88" spans="1:6">
      <c r="A88" s="1">
        <v>84</v>
      </c>
      <c r="B88" s="2" t="s">
        <v>90</v>
      </c>
      <c r="C88" s="3">
        <v>39640</v>
      </c>
      <c r="D88" s="4">
        <v>0</v>
      </c>
      <c r="E88" s="25">
        <f t="shared" si="2"/>
        <v>11892</v>
      </c>
      <c r="F88" s="6">
        <v>0</v>
      </c>
    </row>
    <row r="89" spans="1:6">
      <c r="A89" s="1">
        <v>85</v>
      </c>
      <c r="B89" s="2" t="s">
        <v>91</v>
      </c>
      <c r="C89" s="3">
        <v>23760</v>
      </c>
      <c r="D89" s="4">
        <v>0</v>
      </c>
      <c r="E89" s="25">
        <f t="shared" si="2"/>
        <v>7128</v>
      </c>
      <c r="F89" s="6">
        <v>0</v>
      </c>
    </row>
    <row r="90" spans="1:6">
      <c r="A90" s="1">
        <v>86</v>
      </c>
      <c r="B90" s="2" t="s">
        <v>92</v>
      </c>
      <c r="C90" s="3">
        <v>43680</v>
      </c>
      <c r="D90" s="4">
        <v>0</v>
      </c>
      <c r="E90" s="25">
        <f t="shared" si="2"/>
        <v>13104</v>
      </c>
      <c r="F90" s="6">
        <v>0</v>
      </c>
    </row>
    <row r="91" spans="1:6">
      <c r="A91" s="1">
        <v>87</v>
      </c>
      <c r="B91" s="2" t="s">
        <v>93</v>
      </c>
      <c r="C91" s="3">
        <v>40590</v>
      </c>
      <c r="D91" s="4">
        <v>0</v>
      </c>
      <c r="E91" s="25">
        <f t="shared" si="2"/>
        <v>12177</v>
      </c>
      <c r="F91" s="6">
        <v>0</v>
      </c>
    </row>
    <row r="92" spans="1:6">
      <c r="A92" s="1">
        <v>88</v>
      </c>
      <c r="B92" s="2" t="s">
        <v>94</v>
      </c>
      <c r="C92" s="3">
        <v>39300</v>
      </c>
      <c r="D92" s="4">
        <v>0</v>
      </c>
      <c r="E92" s="25">
        <f t="shared" si="2"/>
        <v>11790</v>
      </c>
      <c r="F92" s="6">
        <v>0</v>
      </c>
    </row>
    <row r="93" spans="1:6">
      <c r="A93" s="1">
        <v>89</v>
      </c>
      <c r="B93" s="2" t="s">
        <v>95</v>
      </c>
      <c r="C93" s="3">
        <v>50071</v>
      </c>
      <c r="D93" s="4">
        <v>0</v>
      </c>
      <c r="E93" s="25">
        <f t="shared" si="2"/>
        <v>15021.3</v>
      </c>
      <c r="F93" s="6">
        <v>0</v>
      </c>
    </row>
    <row r="94" spans="1:6">
      <c r="A94" s="1">
        <v>90</v>
      </c>
      <c r="B94" s="2" t="s">
        <v>96</v>
      </c>
      <c r="C94" s="3">
        <v>77220</v>
      </c>
      <c r="D94" s="4">
        <v>0</v>
      </c>
      <c r="E94" s="25">
        <f t="shared" si="2"/>
        <v>23166</v>
      </c>
      <c r="F94" s="6">
        <v>0</v>
      </c>
    </row>
    <row r="95" spans="1:6">
      <c r="A95" s="1">
        <v>91</v>
      </c>
      <c r="B95" s="2" t="s">
        <v>97</v>
      </c>
      <c r="C95" s="3">
        <v>53280</v>
      </c>
      <c r="D95" s="4">
        <v>0</v>
      </c>
      <c r="E95" s="25">
        <f t="shared" si="2"/>
        <v>15984</v>
      </c>
      <c r="F95" s="6">
        <v>0</v>
      </c>
    </row>
    <row r="96" spans="1:6">
      <c r="A96" s="1">
        <v>92</v>
      </c>
      <c r="B96" s="2" t="s">
        <v>98</v>
      </c>
      <c r="C96" s="3">
        <v>148078</v>
      </c>
      <c r="D96" s="4">
        <v>0</v>
      </c>
      <c r="E96" s="25">
        <f t="shared" si="2"/>
        <v>44423.4</v>
      </c>
      <c r="F96" s="6">
        <v>0</v>
      </c>
    </row>
    <row r="97" spans="1:6">
      <c r="A97" s="1">
        <v>93</v>
      </c>
      <c r="B97" s="2" t="s">
        <v>99</v>
      </c>
      <c r="C97" s="3">
        <v>100980</v>
      </c>
      <c r="D97" s="4">
        <v>0</v>
      </c>
      <c r="E97" s="25">
        <f t="shared" si="2"/>
        <v>30294</v>
      </c>
      <c r="F97" s="6">
        <v>0</v>
      </c>
    </row>
    <row r="98" spans="1:6">
      <c r="A98" s="1">
        <v>94</v>
      </c>
      <c r="B98" s="2" t="s">
        <v>100</v>
      </c>
      <c r="C98" s="3">
        <v>337796</v>
      </c>
      <c r="D98" s="4">
        <v>0</v>
      </c>
      <c r="E98" s="25">
        <f>C98*0.3-2455</f>
        <v>98883.8</v>
      </c>
      <c r="F98" s="6">
        <v>0</v>
      </c>
    </row>
    <row r="99" spans="1:6">
      <c r="A99" s="1">
        <v>95</v>
      </c>
      <c r="B99" s="2" t="s">
        <v>101</v>
      </c>
      <c r="C99" s="3">
        <v>118800</v>
      </c>
      <c r="D99" s="4">
        <v>0</v>
      </c>
      <c r="E99" s="25">
        <f t="shared" si="2"/>
        <v>35640</v>
      </c>
      <c r="F99" s="6">
        <v>0</v>
      </c>
    </row>
    <row r="100" spans="1:6">
      <c r="A100" s="1">
        <v>96</v>
      </c>
      <c r="B100" s="2" t="s">
        <v>102</v>
      </c>
      <c r="C100" s="3">
        <v>780000</v>
      </c>
      <c r="D100" s="4">
        <v>0</v>
      </c>
      <c r="E100" s="5">
        <v>0</v>
      </c>
      <c r="F100" s="26">
        <v>234000</v>
      </c>
    </row>
    <row r="101" spans="1:6">
      <c r="A101" s="1">
        <v>97</v>
      </c>
      <c r="B101" s="2" t="s">
        <v>103</v>
      </c>
      <c r="C101" s="3">
        <v>427680</v>
      </c>
      <c r="D101" s="4">
        <v>0</v>
      </c>
      <c r="E101" s="5">
        <v>0</v>
      </c>
      <c r="F101" s="26">
        <v>128304</v>
      </c>
    </row>
    <row r="102" spans="1:6">
      <c r="A102" s="1">
        <v>98</v>
      </c>
      <c r="B102" s="2" t="s">
        <v>104</v>
      </c>
      <c r="C102" s="3">
        <v>538464</v>
      </c>
      <c r="D102" s="4">
        <v>0</v>
      </c>
      <c r="E102" s="5">
        <v>0</v>
      </c>
      <c r="F102" s="26">
        <v>161539</v>
      </c>
    </row>
    <row r="103" spans="1:6" ht="22.2">
      <c r="A103" s="28" t="s">
        <v>105</v>
      </c>
      <c r="B103" s="29"/>
      <c r="C103" s="3">
        <f>SUM(C5:C102)</f>
        <v>19858513</v>
      </c>
      <c r="D103" s="4">
        <v>5039293</v>
      </c>
      <c r="E103" s="12">
        <f>SUM(E5:E102)</f>
        <v>1024518.2000000001</v>
      </c>
      <c r="F103" s="13">
        <f t="shared" ref="F103" si="3">SUM(F5:F102)</f>
        <v>523843</v>
      </c>
    </row>
    <row r="104" spans="1:6">
      <c r="B104" s="14"/>
    </row>
    <row r="105" spans="1:6" ht="19.8" customHeight="1">
      <c r="A105" s="19"/>
      <c r="B105" s="19"/>
      <c r="C105" s="19"/>
      <c r="D105" s="20"/>
      <c r="E105" s="21"/>
      <c r="F105" s="22"/>
    </row>
  </sheetData>
  <mergeCells count="9">
    <mergeCell ref="G4:G6"/>
    <mergeCell ref="A103:B103"/>
    <mergeCell ref="A1:F1"/>
    <mergeCell ref="A2:A4"/>
    <mergeCell ref="B2:B4"/>
    <mergeCell ref="C2:C4"/>
    <mergeCell ref="D2:D4"/>
    <mergeCell ref="E2:E4"/>
    <mergeCell ref="F2:F4"/>
  </mergeCells>
  <phoneticPr fontId="3" type="noConversion"/>
  <printOptions horizontalCentered="1"/>
  <pageMargins left="0" right="0" top="0" bottom="0" header="0.31496062992125984" footer="0.31496062992125984"/>
  <pageSetup paperSize="9" scale="90" orientation="portrait" r:id="rId1"/>
  <ignoredErrors>
    <ignoredError sqref="D8 D12 D15 D22 E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經費核撥表</vt:lpstr>
      <vt:lpstr>經費核撥表!Print_Area</vt:lpstr>
      <vt:lpstr>經費核撥表!Print_Titles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2019-04-17T10:09:34Z</cp:lastPrinted>
  <dcterms:created xsi:type="dcterms:W3CDTF">2019-04-17T09:28:59Z</dcterms:created>
  <dcterms:modified xsi:type="dcterms:W3CDTF">2019-04-18T01:09:12Z</dcterms:modified>
</cp:coreProperties>
</file>