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600" yWindow="72" windowWidth="15576" windowHeight="7608"/>
  </bookViews>
  <sheets>
    <sheet name="104-整體行政-預算本 (3)" sheetId="1" r:id="rId1"/>
  </sheets>
  <externalReferences>
    <externalReference r:id="rId2"/>
    <externalReference r:id="rId3"/>
  </externalReferences>
  <definedNames>
    <definedName name="_xlnm.Print_Area" localSheetId="0">'104-整體行政-預算本 (3)'!$A$1:$N$26</definedName>
    <definedName name="_xlnm.Print_Titles" localSheetId="0">'104-整體行政-預算本 (3)'!$1:$3</definedName>
    <definedName name="俸級" localSheetId="0">OFFSET([1]俸級表!$A$1,MATCH([1]俸額表!$O$56,[2]!職等,0)-1,1,,COUNTA(OFFSET([1]俸級表!$A$1,MATCH([1]俸額表!$O$56,[2]!職等,0)-1,,,256))-1)</definedName>
    <definedName name="俸級">OFFSET([1]俸級表!$A$1,MATCH([1]俸額表!$O$56,職等,0)-1,1,,COUNTA(OFFSET([1]俸級表!$A$1,MATCH([1]俸額表!$O$56,職等,0)-1,,,256))-1)</definedName>
    <definedName name="職等">OFFSET([1]俸級表!$A$1,,,COUNTA([1]俸級表!$A1048525:$A1048535),)</definedName>
  </definedNames>
  <calcPr calcId="124519"/>
</workbook>
</file>

<file path=xl/calcChain.xml><?xml version="1.0" encoding="utf-8"?>
<calcChain xmlns="http://schemas.openxmlformats.org/spreadsheetml/2006/main">
  <c r="H5" i="1"/>
  <c r="H6"/>
  <c r="H9"/>
  <c r="H10"/>
  <c r="H13"/>
  <c r="H14"/>
  <c r="H17"/>
  <c r="H18"/>
  <c r="H21"/>
  <c r="H22"/>
  <c r="H25"/>
  <c r="F5"/>
  <c r="F6"/>
  <c r="F7"/>
  <c r="H7" s="1"/>
  <c r="F8"/>
  <c r="H8" s="1"/>
  <c r="F9"/>
  <c r="F10"/>
  <c r="F11"/>
  <c r="H11" s="1"/>
  <c r="F12"/>
  <c r="H12" s="1"/>
  <c r="F13"/>
  <c r="F14"/>
  <c r="F15"/>
  <c r="H15" s="1"/>
  <c r="F16"/>
  <c r="H16" s="1"/>
  <c r="F17"/>
  <c r="F18"/>
  <c r="F19"/>
  <c r="H19" s="1"/>
  <c r="F20"/>
  <c r="H20" s="1"/>
  <c r="F21"/>
  <c r="F22"/>
  <c r="F23"/>
  <c r="H23" s="1"/>
  <c r="F24"/>
  <c r="H24" s="1"/>
  <c r="F2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5"/>
  <c r="D4"/>
  <c r="F4" s="1"/>
  <c r="C26"/>
  <c r="E26"/>
  <c r="J26"/>
  <c r="K26"/>
  <c r="D26" l="1"/>
  <c r="H4"/>
  <c r="H26" s="1"/>
  <c r="F26"/>
</calcChain>
</file>

<file path=xl/sharedStrings.xml><?xml version="1.0" encoding="utf-8"?>
<sst xmlns="http://schemas.openxmlformats.org/spreadsheetml/2006/main" count="40" uniqueCount="39">
  <si>
    <t>計畫名稱：</t>
    <phoneticPr fontId="3" type="noConversion"/>
  </si>
  <si>
    <t>預算科目：</t>
    <phoneticPr fontId="3" type="noConversion"/>
  </si>
  <si>
    <t>編號</t>
    <phoneticPr fontId="3" type="noConversion"/>
  </si>
  <si>
    <t>學校名稱</t>
    <phoneticPr fontId="3" type="noConversion"/>
  </si>
  <si>
    <t>撥款
簽核</t>
    <phoneticPr fontId="10" type="noConversion"/>
  </si>
  <si>
    <t>實支數
(結報金額)</t>
    <phoneticPr fontId="10" type="noConversion"/>
  </si>
  <si>
    <t>餘額
(結餘繳回)</t>
    <phoneticPr fontId="10" type="noConversion"/>
  </si>
  <si>
    <t>支票號</t>
    <phoneticPr fontId="3" type="noConversion"/>
  </si>
  <si>
    <t>結報簽核</t>
    <phoneticPr fontId="11" type="noConversion"/>
  </si>
  <si>
    <t>備註</t>
    <phoneticPr fontId="11" type="noConversion"/>
  </si>
  <si>
    <t>總　計</t>
    <phoneticPr fontId="3" type="noConversion"/>
  </si>
  <si>
    <t>教育部補助
(b)</t>
    <phoneticPr fontId="2" type="noConversion"/>
  </si>
  <si>
    <t>縣自籌
(c)</t>
    <phoneticPr fontId="2" type="noConversion"/>
  </si>
  <si>
    <t>核定經費
(a=b+c)</t>
    <phoneticPr fontId="10" type="noConversion"/>
  </si>
  <si>
    <t>第二次撥款</t>
    <phoneticPr fontId="2" type="noConversion"/>
  </si>
  <si>
    <t>第一次撥款
(d=(b+c)*0.6)</t>
    <phoneticPr fontId="2" type="noConversion"/>
  </si>
  <si>
    <t>108學年度『十二年國教區域策略聯盟各領域素養導向教學與評量研習』撥款經費一覽表</t>
    <phoneticPr fontId="3" type="noConversion"/>
  </si>
  <si>
    <t>玉里國中</t>
    <phoneticPr fontId="2" type="noConversion"/>
  </si>
  <si>
    <t>富北國中</t>
    <phoneticPr fontId="2" type="noConversion"/>
  </si>
  <si>
    <t>自強國中</t>
    <phoneticPr fontId="2" type="noConversion"/>
  </si>
  <si>
    <t>化仁國中</t>
    <phoneticPr fontId="2" type="noConversion"/>
  </si>
  <si>
    <t>明義國小</t>
    <phoneticPr fontId="2" type="noConversion"/>
  </si>
  <si>
    <t>明恥國小</t>
    <phoneticPr fontId="2" type="noConversion"/>
  </si>
  <si>
    <t>中正國小</t>
    <phoneticPr fontId="2" type="noConversion"/>
  </si>
  <si>
    <t>北埔國小</t>
    <phoneticPr fontId="2" type="noConversion"/>
  </si>
  <si>
    <t>宜昌國小</t>
    <phoneticPr fontId="2" type="noConversion"/>
  </si>
  <si>
    <t>壽豐國小</t>
    <phoneticPr fontId="2" type="noConversion"/>
  </si>
  <si>
    <t>長橋國小</t>
    <phoneticPr fontId="2" type="noConversion"/>
  </si>
  <si>
    <t>舞鶴國小</t>
    <phoneticPr fontId="2" type="noConversion"/>
  </si>
  <si>
    <t>靜浦國小</t>
    <phoneticPr fontId="2" type="noConversion"/>
  </si>
  <si>
    <t>玉里國小</t>
    <phoneticPr fontId="2" type="noConversion"/>
  </si>
  <si>
    <t>觀音國小</t>
    <phoneticPr fontId="2" type="noConversion"/>
  </si>
  <si>
    <t>東里國小</t>
    <phoneticPr fontId="2" type="noConversion"/>
  </si>
  <si>
    <t>崇德國小</t>
    <phoneticPr fontId="2" type="noConversion"/>
  </si>
  <si>
    <t>銅蘭國小</t>
    <phoneticPr fontId="2" type="noConversion"/>
  </si>
  <si>
    <t>西林國小</t>
    <phoneticPr fontId="2" type="noConversion"/>
  </si>
  <si>
    <t>太平國小</t>
    <phoneticPr fontId="2" type="noConversion"/>
  </si>
  <si>
    <t>西富國小</t>
    <phoneticPr fontId="2" type="noConversion"/>
  </si>
  <si>
    <t>鳳林國中</t>
    <phoneticPr fontId="2" type="noConversion"/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</si>
</sst>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43" formatCode="_-* #,##0.00_-;\-* #,##0.00_-;_-* &quot;-&quot;??_-;_-@_-"/>
    <numFmt numFmtId="176" formatCode="#,##0_ ;[Red]\-#,##0\ "/>
    <numFmt numFmtId="177" formatCode="#,##0_ "/>
  </numFmts>
  <fonts count="40">
    <font>
      <sz val="12"/>
      <color theme="1"/>
      <name val="新細明體"/>
      <family val="2"/>
      <charset val="136"/>
      <scheme val="minor"/>
    </font>
    <font>
      <sz val="12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6"/>
      <name val="標楷體"/>
      <family val="4"/>
      <charset val="136"/>
    </font>
    <font>
      <sz val="14"/>
      <name val="標楷體"/>
      <family val="4"/>
      <charset val="136"/>
    </font>
    <font>
      <sz val="12"/>
      <name val="新細明體"/>
      <family val="1"/>
      <charset val="136"/>
    </font>
    <font>
      <b/>
      <sz val="14"/>
      <name val="標楷體"/>
      <family val="4"/>
      <charset val="136"/>
    </font>
    <font>
      <sz val="10"/>
      <name val="標楷體"/>
      <family val="4"/>
      <charset val="136"/>
    </font>
    <font>
      <sz val="12"/>
      <color indexed="8"/>
      <name val="標楷體"/>
      <family val="4"/>
      <charset val="136"/>
    </font>
    <font>
      <sz val="9"/>
      <name val="細明體"/>
      <family val="3"/>
      <charset val="136"/>
    </font>
    <font>
      <sz val="9"/>
      <name val="標楷體"/>
      <family val="4"/>
      <charset val="136"/>
    </font>
    <font>
      <sz val="10"/>
      <name val="新細明體"/>
      <family val="1"/>
      <charset val="136"/>
    </font>
    <font>
      <sz val="16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color indexed="8"/>
      <name val="新細明體"/>
      <family val="1"/>
      <charset val="136"/>
    </font>
    <font>
      <b/>
      <sz val="16"/>
      <color indexed="8"/>
      <name val="標楷體"/>
      <family val="4"/>
      <charset val="136"/>
    </font>
    <font>
      <b/>
      <sz val="16"/>
      <name val="Times New Roman"/>
      <family val="1"/>
    </font>
    <font>
      <b/>
      <sz val="12"/>
      <color indexed="55"/>
      <name val="Times New Roman"/>
      <family val="1"/>
    </font>
    <font>
      <sz val="11"/>
      <color indexed="8"/>
      <name val="新細明體"/>
      <family val="1"/>
      <charset val="136"/>
    </font>
    <font>
      <sz val="11"/>
      <color indexed="9"/>
      <name val="新細明體"/>
      <family val="1"/>
      <charset val="136"/>
    </font>
    <font>
      <sz val="11"/>
      <color indexed="20"/>
      <name val="新細明體"/>
      <family val="1"/>
      <charset val="136"/>
    </font>
    <font>
      <b/>
      <sz val="11"/>
      <color indexed="52"/>
      <name val="新細明體"/>
      <family val="1"/>
      <charset val="136"/>
    </font>
    <font>
      <b/>
      <sz val="11"/>
      <color indexed="9"/>
      <name val="新細明體"/>
      <family val="1"/>
      <charset val="136"/>
    </font>
    <font>
      <i/>
      <sz val="11"/>
      <color indexed="23"/>
      <name val="新細明體"/>
      <family val="1"/>
      <charset val="136"/>
    </font>
    <font>
      <sz val="11"/>
      <color indexed="17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1"/>
      <color indexed="62"/>
      <name val="新細明體"/>
      <family val="1"/>
      <charset val="136"/>
    </font>
    <font>
      <sz val="11"/>
      <color indexed="52"/>
      <name val="新細明體"/>
      <family val="1"/>
      <charset val="136"/>
    </font>
    <font>
      <sz val="11"/>
      <color indexed="60"/>
      <name val="新細明體"/>
      <family val="1"/>
      <charset val="136"/>
    </font>
    <font>
      <b/>
      <sz val="11"/>
      <color indexed="6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1"/>
      <color indexed="8"/>
      <name val="新細明體"/>
      <family val="1"/>
      <charset val="136"/>
    </font>
    <font>
      <sz val="11"/>
      <color indexed="1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0"/>
      <name val="Helv"/>
      <family val="2"/>
    </font>
    <font>
      <sz val="12"/>
      <color theme="1"/>
      <name val="標楷體"/>
      <family val="4"/>
      <charset val="136"/>
    </font>
  </fonts>
  <fills count="2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6">
    <xf numFmtId="0" fontId="0" fillId="0" borderId="0">
      <alignment vertical="center"/>
    </xf>
    <xf numFmtId="0" fontId="1" fillId="0" borderId="0"/>
    <xf numFmtId="0" fontId="6" fillId="0" borderId="0"/>
    <xf numFmtId="0" fontId="1" fillId="0" borderId="0">
      <alignment vertical="center"/>
    </xf>
    <xf numFmtId="0" fontId="6" fillId="0" borderId="0"/>
    <xf numFmtId="0" fontId="1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24" borderId="9" applyNumberFormat="0" applyAlignment="0" applyProtection="0">
      <alignment vertical="center"/>
    </xf>
    <xf numFmtId="0" fontId="24" fillId="25" borderId="1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11" borderId="9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6" fillId="27" borderId="15" applyNumberFormat="0" applyFont="0" applyAlignment="0" applyProtection="0">
      <alignment vertical="center"/>
    </xf>
    <xf numFmtId="0" fontId="33" fillId="24" borderId="16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38" fillId="0" borderId="0"/>
  </cellStyleXfs>
  <cellXfs count="43">
    <xf numFmtId="0" fontId="0" fillId="0" borderId="0" xfId="0">
      <alignment vertical="center"/>
    </xf>
    <xf numFmtId="176" fontId="4" fillId="0" borderId="0" xfId="1" applyNumberFormat="1" applyFont="1" applyAlignment="1">
      <alignment horizontal="left" vertical="center"/>
    </xf>
    <xf numFmtId="0" fontId="4" fillId="0" borderId="0" xfId="1" applyFont="1" applyAlignment="1">
      <alignment vertical="center"/>
    </xf>
    <xf numFmtId="49" fontId="7" fillId="0" borderId="0" xfId="2" applyNumberFormat="1" applyFont="1" applyBorder="1" applyAlignment="1">
      <alignment vertical="center" wrapText="1"/>
    </xf>
    <xf numFmtId="49" fontId="7" fillId="0" borderId="0" xfId="2" applyNumberFormat="1" applyFont="1" applyBorder="1" applyAlignment="1">
      <alignment vertical="center"/>
    </xf>
    <xf numFmtId="0" fontId="7" fillId="0" borderId="0" xfId="2" applyFont="1" applyBorder="1" applyAlignment="1">
      <alignment vertical="center"/>
    </xf>
    <xf numFmtId="0" fontId="7" fillId="0" borderId="0" xfId="2" applyFont="1" applyAlignment="1">
      <alignment vertical="center"/>
    </xf>
    <xf numFmtId="177" fontId="8" fillId="2" borderId="2" xfId="4" applyNumberFormat="1" applyFont="1" applyFill="1" applyBorder="1" applyAlignment="1">
      <alignment vertical="center"/>
    </xf>
    <xf numFmtId="177" fontId="8" fillId="2" borderId="2" xfId="4" applyNumberFormat="1" applyFont="1" applyFill="1" applyBorder="1" applyAlignment="1">
      <alignment horizontal="center" vertical="center" wrapText="1"/>
    </xf>
    <xf numFmtId="0" fontId="9" fillId="2" borderId="3" xfId="5" applyFont="1" applyFill="1" applyBorder="1" applyAlignment="1">
      <alignment horizontal="distributed" vertical="center" wrapText="1" justifyLastLine="1"/>
    </xf>
    <xf numFmtId="0" fontId="9" fillId="2" borderId="4" xfId="5" applyFont="1" applyFill="1" applyBorder="1" applyAlignment="1">
      <alignment horizontal="distributed" vertical="center" wrapText="1" justifyLastLine="1"/>
    </xf>
    <xf numFmtId="0" fontId="1" fillId="2" borderId="4" xfId="5" applyFont="1" applyFill="1" applyBorder="1" applyAlignment="1">
      <alignment horizontal="distributed" vertical="center" wrapText="1" justifyLastLine="1"/>
    </xf>
    <xf numFmtId="0" fontId="1" fillId="2" borderId="3" xfId="5" applyFont="1" applyFill="1" applyBorder="1" applyAlignment="1">
      <alignment horizontal="distributed" vertical="center" wrapText="1" justifyLastLine="1"/>
    </xf>
    <xf numFmtId="0" fontId="1" fillId="2" borderId="5" xfId="4" applyFont="1" applyFill="1" applyBorder="1" applyAlignment="1">
      <alignment horizontal="center" vertical="center" wrapText="1"/>
    </xf>
    <xf numFmtId="0" fontId="1" fillId="0" borderId="0" xfId="2" applyFont="1" applyBorder="1" applyAlignment="1">
      <alignment horizontal="left" vertical="top" wrapText="1"/>
    </xf>
    <xf numFmtId="0" fontId="12" fillId="0" borderId="0" xfId="4" applyFont="1"/>
    <xf numFmtId="177" fontId="13" fillId="3" borderId="6" xfId="4" applyNumberFormat="1" applyFont="1" applyFill="1" applyBorder="1" applyAlignment="1">
      <alignment horizontal="center"/>
    </xf>
    <xf numFmtId="177" fontId="14" fillId="3" borderId="6" xfId="4" applyNumberFormat="1" applyFont="1" applyFill="1" applyBorder="1" applyAlignment="1">
      <alignment horizontal="right"/>
    </xf>
    <xf numFmtId="177" fontId="13" fillId="3" borderId="6" xfId="4" applyNumberFormat="1" applyFont="1" applyFill="1" applyBorder="1" applyAlignment="1">
      <alignment horizontal="right"/>
    </xf>
    <xf numFmtId="177" fontId="15" fillId="3" borderId="7" xfId="4" applyNumberFormat="1" applyFont="1" applyFill="1" applyBorder="1" applyAlignment="1">
      <alignment horizontal="right"/>
    </xf>
    <xf numFmtId="0" fontId="16" fillId="0" borderId="0" xfId="4" applyFont="1"/>
    <xf numFmtId="0" fontId="16" fillId="0" borderId="6" xfId="4" applyFont="1" applyBorder="1"/>
    <xf numFmtId="177" fontId="18" fillId="2" borderId="6" xfId="4" applyNumberFormat="1" applyFont="1" applyFill="1" applyBorder="1" applyAlignment="1">
      <alignment horizontal="right" vertical="center"/>
    </xf>
    <xf numFmtId="177" fontId="18" fillId="2" borderId="7" xfId="4" applyNumberFormat="1" applyFont="1" applyFill="1" applyBorder="1" applyAlignment="1">
      <alignment horizontal="right" vertical="center"/>
    </xf>
    <xf numFmtId="177" fontId="18" fillId="5" borderId="6" xfId="4" applyNumberFormat="1" applyFont="1" applyFill="1" applyBorder="1" applyAlignment="1">
      <alignment horizontal="right" vertical="center"/>
    </xf>
    <xf numFmtId="177" fontId="19" fillId="5" borderId="6" xfId="4" applyNumberFormat="1" applyFont="1" applyFill="1" applyBorder="1" applyAlignment="1">
      <alignment horizontal="right" vertical="center" shrinkToFit="1"/>
    </xf>
    <xf numFmtId="177" fontId="18" fillId="5" borderId="7" xfId="4" applyNumberFormat="1" applyFont="1" applyFill="1" applyBorder="1" applyAlignment="1">
      <alignment horizontal="right" vertical="center"/>
    </xf>
    <xf numFmtId="177" fontId="18" fillId="0" borderId="0" xfId="4" applyNumberFormat="1" applyFont="1" applyBorder="1" applyAlignment="1">
      <alignment horizontal="right" vertical="center"/>
    </xf>
    <xf numFmtId="0" fontId="6" fillId="0" borderId="0" xfId="4"/>
    <xf numFmtId="0" fontId="6" fillId="0" borderId="0" xfId="4" applyAlignment="1"/>
    <xf numFmtId="177" fontId="13" fillId="28" borderId="6" xfId="4" applyNumberFormat="1" applyFont="1" applyFill="1" applyBorder="1" applyAlignment="1">
      <alignment horizontal="right"/>
    </xf>
    <xf numFmtId="177" fontId="14" fillId="28" borderId="2" xfId="4" applyNumberFormat="1" applyFont="1" applyFill="1" applyBorder="1" applyAlignment="1"/>
    <xf numFmtId="0" fontId="39" fillId="0" borderId="6" xfId="0" applyFont="1" applyBorder="1" applyAlignment="1">
      <alignment vertical="center" wrapText="1"/>
    </xf>
    <xf numFmtId="177" fontId="14" fillId="3" borderId="2" xfId="4" applyNumberFormat="1" applyFont="1" applyFill="1" applyBorder="1" applyAlignment="1">
      <alignment horizontal="right"/>
    </xf>
    <xf numFmtId="177" fontId="39" fillId="28" borderId="6" xfId="0" applyNumberFormat="1" applyFont="1" applyFill="1" applyBorder="1" applyAlignment="1">
      <alignment horizontal="right" vertical="center"/>
    </xf>
    <xf numFmtId="177" fontId="17" fillId="4" borderId="7" xfId="4" applyNumberFormat="1" applyFont="1" applyFill="1" applyBorder="1" applyAlignment="1">
      <alignment horizontal="center" vertical="center"/>
    </xf>
    <xf numFmtId="177" fontId="17" fillId="4" borderId="8" xfId="4" applyNumberFormat="1" applyFont="1" applyFill="1" applyBorder="1" applyAlignment="1">
      <alignment horizontal="center" vertical="center"/>
    </xf>
    <xf numFmtId="0" fontId="4" fillId="0" borderId="0" xfId="1" applyFont="1" applyAlignment="1">
      <alignment horizontal="distributed" vertical="center"/>
    </xf>
    <xf numFmtId="176" fontId="4" fillId="0" borderId="0" xfId="1" applyNumberFormat="1" applyFont="1" applyAlignment="1">
      <alignment horizontal="center" vertical="center"/>
    </xf>
    <xf numFmtId="0" fontId="5" fillId="0" borderId="0" xfId="1" applyFont="1" applyAlignment="1">
      <alignment horizontal="distributed" vertical="center"/>
    </xf>
    <xf numFmtId="49" fontId="1" fillId="0" borderId="1" xfId="2" applyNumberFormat="1" applyFont="1" applyBorder="1" applyAlignment="1">
      <alignment vertical="center" wrapText="1"/>
    </xf>
    <xf numFmtId="0" fontId="1" fillId="0" borderId="1" xfId="3" applyFont="1" applyBorder="1" applyAlignment="1">
      <alignment vertical="center"/>
    </xf>
    <xf numFmtId="0" fontId="4" fillId="0" borderId="0" xfId="1" applyFont="1" applyAlignment="1">
      <alignment horizontal="distributed" vertical="center" wrapText="1"/>
    </xf>
  </cellXfs>
  <cellStyles count="56">
    <cellStyle name="20% - Accent1" xfId="6"/>
    <cellStyle name="20% - Accent2" xfId="7"/>
    <cellStyle name="20% - Accent3" xfId="8"/>
    <cellStyle name="20% - Accent4" xfId="9"/>
    <cellStyle name="20% - Accent5" xfId="10"/>
    <cellStyle name="20% - Accent6" xfId="11"/>
    <cellStyle name="40% - Accent1" xfId="12"/>
    <cellStyle name="40% - Accent2" xfId="13"/>
    <cellStyle name="40% - Accent3" xfId="14"/>
    <cellStyle name="40% - Accent4" xfId="15"/>
    <cellStyle name="40% - Accent5" xfId="16"/>
    <cellStyle name="40% - Accent6" xfId="17"/>
    <cellStyle name="60% - Accent1" xfId="18"/>
    <cellStyle name="60% - Accent2" xfId="19"/>
    <cellStyle name="60% - Accent3" xfId="20"/>
    <cellStyle name="60% - Accent4" xfId="21"/>
    <cellStyle name="60% - Accent5" xfId="22"/>
    <cellStyle name="60% - Accent6" xfId="23"/>
    <cellStyle name="Accent1" xfId="24"/>
    <cellStyle name="Accent2" xfId="25"/>
    <cellStyle name="Accent3" xfId="26"/>
    <cellStyle name="Accent4" xfId="27"/>
    <cellStyle name="Accent5" xfId="28"/>
    <cellStyle name="Accent6" xfId="29"/>
    <cellStyle name="Bad" xfId="30"/>
    <cellStyle name="Calculation" xfId="31"/>
    <cellStyle name="Check Cell" xfId="32"/>
    <cellStyle name="Explanatory Text" xfId="33"/>
    <cellStyle name="Good" xfId="34"/>
    <cellStyle name="Heading 1" xfId="35"/>
    <cellStyle name="Heading 2" xfId="36"/>
    <cellStyle name="Heading 3" xfId="37"/>
    <cellStyle name="Heading 4" xfId="38"/>
    <cellStyle name="Input" xfId="39"/>
    <cellStyle name="Linked Cell" xfId="40"/>
    <cellStyle name="Neutral" xfId="41"/>
    <cellStyle name="Note" xfId="42"/>
    <cellStyle name="Output" xfId="43"/>
    <cellStyle name="Title" xfId="44"/>
    <cellStyle name="Total" xfId="45"/>
    <cellStyle name="Warning Text" xfId="46"/>
    <cellStyle name="一般" xfId="0" builtinId="0"/>
    <cellStyle name="一般 2" xfId="3"/>
    <cellStyle name="一般 3" xfId="47"/>
    <cellStyle name="一般 4" xfId="48"/>
    <cellStyle name="一般 5" xfId="49"/>
    <cellStyle name="一般 6" xfId="50"/>
    <cellStyle name="一般_96教育優先區執行現況調查-96.3-花蓮縣報部" xfId="2"/>
    <cellStyle name="一般_98年度攜手計畫經費核定表-第1期款-登記簿" xfId="1"/>
    <cellStyle name="一般_99教育優先區-登記簿" xfId="5"/>
    <cellStyle name="一般_黏貼憑證_97-1-課後照顧-第1階段" xfId="4"/>
    <cellStyle name="千分位 2" xfId="51"/>
    <cellStyle name="千分位 3" xfId="52"/>
    <cellStyle name="千分位 4" xfId="53"/>
    <cellStyle name="千分位[0] 2" xfId="54"/>
    <cellStyle name="樣式 1" xfId="5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ownloads/1_&#20195;&#35506;&#37912;&#40670;&#36027;/2011-6-29-&#33457;&#34030;&#32291;&#25919;&#24220;&#21729;&#24037;&#27402;&#30410;&#31777;&#30410;&#34920;_&#2137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ropbox/103&#24180;&#24230;&#32080;&#22577;&#34920;&#26410;&#32371;&#20132;&#23416;&#2665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目 錄"/>
      <sheetName val="考試"/>
      <sheetName val="任用"/>
      <sheetName val="留職停薪"/>
      <sheetName val="權益保障"/>
      <sheetName val="考績"/>
      <sheetName val="服務獎章"/>
      <sheetName val="請假"/>
      <sheetName val="休假補助"/>
      <sheetName val="俸級表"/>
      <sheetName val="級數表"/>
      <sheetName val="俸額表"/>
      <sheetName val="保險"/>
      <sheetName val="各項補助"/>
      <sheetName val="其他福利"/>
      <sheetName val="獎助慰問"/>
      <sheetName val="退休"/>
      <sheetName val="撫卹"/>
      <sheetName val="撫慰"/>
      <sheetName val="資遣"/>
      <sheetName val="退休人員"/>
      <sheetName val="敘薪(教)"/>
      <sheetName val="成績考核(教)"/>
      <sheetName val="退休(教)"/>
      <sheetName val="撫卹(教)"/>
      <sheetName val="技工工友"/>
      <sheetName val="約聘僱"/>
      <sheetName val="約用臨僱"/>
      <sheetName val="到離職"/>
      <sheetName val="出差規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簡任第14職等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103年度結報表未繳交學校"/>
    </sheetNames>
    <definedNames>
      <definedName name="職等" refersTo="#REF!"/>
    </defined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S26"/>
  <sheetViews>
    <sheetView tabSelected="1" view="pageBreakPreview" zoomScale="70" zoomScaleSheetLayoutView="70" workbookViewId="0">
      <pane ySplit="3" topLeftCell="A4" activePane="bottomLeft" state="frozen"/>
      <selection pane="bottomLeft" activeCell="C2" sqref="C2:N2"/>
    </sheetView>
  </sheetViews>
  <sheetFormatPr defaultColWidth="9" defaultRowHeight="16.2"/>
  <cols>
    <col min="1" max="1" width="5.88671875" style="29" customWidth="1"/>
    <col min="2" max="2" width="14.109375" style="28" customWidth="1"/>
    <col min="3" max="3" width="12.6640625" style="28" customWidth="1"/>
    <col min="4" max="4" width="12.44140625" style="28" customWidth="1"/>
    <col min="5" max="5" width="7.44140625" style="28" customWidth="1"/>
    <col min="6" max="6" width="16.5546875" style="28" customWidth="1"/>
    <col min="7" max="7" width="6.33203125" style="28" customWidth="1"/>
    <col min="8" max="8" width="12.88671875" style="28" customWidth="1"/>
    <col min="9" max="9" width="6.21875" style="28" customWidth="1"/>
    <col min="10" max="10" width="12.44140625" style="28" customWidth="1"/>
    <col min="11" max="11" width="15.33203125" style="28" customWidth="1"/>
    <col min="12" max="12" width="10.88671875" style="28" customWidth="1"/>
    <col min="13" max="13" width="5.6640625" style="28" customWidth="1"/>
    <col min="14" max="14" width="11.109375" style="28" customWidth="1"/>
    <col min="15" max="15" width="2.109375" style="28" customWidth="1"/>
    <col min="16" max="16384" width="9" style="28"/>
  </cols>
  <sheetData>
    <row r="1" spans="1:19" s="2" customFormat="1" ht="45" customHeight="1">
      <c r="A1" s="42" t="s">
        <v>0</v>
      </c>
      <c r="B1" s="37"/>
      <c r="C1" s="38" t="s">
        <v>16</v>
      </c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1"/>
    </row>
    <row r="2" spans="1:19" s="6" customFormat="1" ht="32.25" customHeight="1">
      <c r="A2" s="39" t="s">
        <v>1</v>
      </c>
      <c r="B2" s="39"/>
      <c r="C2" s="40"/>
      <c r="D2" s="40"/>
      <c r="E2" s="40"/>
      <c r="F2" s="40"/>
      <c r="G2" s="40"/>
      <c r="H2" s="40"/>
      <c r="I2" s="41"/>
      <c r="J2" s="41"/>
      <c r="K2" s="41"/>
      <c r="L2" s="41"/>
      <c r="M2" s="41"/>
      <c r="N2" s="41"/>
      <c r="O2" s="3"/>
      <c r="P2" s="4"/>
      <c r="Q2" s="4"/>
      <c r="R2" s="5"/>
      <c r="S2" s="5"/>
    </row>
    <row r="3" spans="1:19" s="15" customFormat="1" ht="49.2" customHeight="1">
      <c r="A3" s="7" t="s">
        <v>2</v>
      </c>
      <c r="B3" s="8" t="s">
        <v>3</v>
      </c>
      <c r="C3" s="9" t="s">
        <v>13</v>
      </c>
      <c r="D3" s="10" t="s">
        <v>11</v>
      </c>
      <c r="E3" s="10" t="s">
        <v>12</v>
      </c>
      <c r="F3" s="10" t="s">
        <v>15</v>
      </c>
      <c r="G3" s="11" t="s">
        <v>4</v>
      </c>
      <c r="H3" s="10" t="s">
        <v>14</v>
      </c>
      <c r="I3" s="11" t="s">
        <v>4</v>
      </c>
      <c r="J3" s="12" t="s">
        <v>5</v>
      </c>
      <c r="K3" s="12" t="s">
        <v>6</v>
      </c>
      <c r="L3" s="12" t="s">
        <v>7</v>
      </c>
      <c r="M3" s="13" t="s">
        <v>8</v>
      </c>
      <c r="N3" s="12" t="s">
        <v>9</v>
      </c>
      <c r="O3" s="14"/>
    </row>
    <row r="4" spans="1:19" s="20" customFormat="1" ht="20.399999999999999" customHeight="1">
      <c r="A4" s="16">
        <v>1</v>
      </c>
      <c r="B4" s="32" t="s">
        <v>17</v>
      </c>
      <c r="C4" s="34">
        <v>25500</v>
      </c>
      <c r="D4" s="34">
        <f>C4</f>
        <v>25500</v>
      </c>
      <c r="E4" s="34">
        <v>0</v>
      </c>
      <c r="F4" s="34">
        <f>(D4+E4)*0.6</f>
        <v>15300</v>
      </c>
      <c r="G4" s="34"/>
      <c r="H4" s="34">
        <f>C4-F4</f>
        <v>10200</v>
      </c>
      <c r="I4" s="17"/>
      <c r="J4" s="18"/>
      <c r="K4" s="18"/>
      <c r="L4" s="18"/>
      <c r="M4" s="19"/>
      <c r="N4" s="18"/>
      <c r="O4" s="14"/>
    </row>
    <row r="5" spans="1:19" s="20" customFormat="1" ht="20.399999999999999" customHeight="1">
      <c r="A5" s="16">
        <v>2</v>
      </c>
      <c r="B5" s="32" t="s">
        <v>18</v>
      </c>
      <c r="C5" s="34">
        <v>25500</v>
      </c>
      <c r="D5" s="34">
        <f>C5</f>
        <v>25500</v>
      </c>
      <c r="E5" s="34">
        <v>0</v>
      </c>
      <c r="F5" s="34">
        <f t="shared" ref="F5:F25" si="0">(D5+E5)*0.6</f>
        <v>15300</v>
      </c>
      <c r="G5" s="34"/>
      <c r="H5" s="34">
        <f t="shared" ref="H5:H25" si="1">C5-F5</f>
        <v>10200</v>
      </c>
      <c r="I5" s="33"/>
      <c r="J5" s="18"/>
      <c r="K5" s="18"/>
      <c r="L5" s="18"/>
      <c r="M5" s="19"/>
      <c r="N5" s="18"/>
      <c r="O5" s="14"/>
    </row>
    <row r="6" spans="1:19" s="20" customFormat="1" ht="20.399999999999999" customHeight="1">
      <c r="A6" s="16">
        <v>3</v>
      </c>
      <c r="B6" s="32" t="s">
        <v>38</v>
      </c>
      <c r="C6" s="34">
        <v>17000</v>
      </c>
      <c r="D6" s="34">
        <f t="shared" ref="D6:D25" si="2">C6</f>
        <v>17000</v>
      </c>
      <c r="E6" s="34">
        <v>0</v>
      </c>
      <c r="F6" s="34">
        <f t="shared" si="0"/>
        <v>10200</v>
      </c>
      <c r="G6" s="34"/>
      <c r="H6" s="34">
        <f t="shared" si="1"/>
        <v>6800</v>
      </c>
      <c r="I6" s="31"/>
      <c r="J6" s="30"/>
      <c r="K6" s="18"/>
      <c r="L6" s="18"/>
      <c r="M6" s="21"/>
      <c r="N6" s="21"/>
    </row>
    <row r="7" spans="1:19" s="20" customFormat="1" ht="20.399999999999999" customHeight="1">
      <c r="A7" s="16">
        <v>4</v>
      </c>
      <c r="B7" s="32" t="s">
        <v>19</v>
      </c>
      <c r="C7" s="34">
        <v>25500</v>
      </c>
      <c r="D7" s="34">
        <f t="shared" si="2"/>
        <v>25500</v>
      </c>
      <c r="E7" s="34">
        <v>0</v>
      </c>
      <c r="F7" s="34">
        <f t="shared" si="0"/>
        <v>15300</v>
      </c>
      <c r="G7" s="34"/>
      <c r="H7" s="34">
        <f t="shared" si="1"/>
        <v>10200</v>
      </c>
      <c r="I7" s="33"/>
      <c r="J7" s="18"/>
      <c r="K7" s="18"/>
      <c r="L7" s="18"/>
      <c r="M7" s="19"/>
      <c r="N7" s="18"/>
      <c r="O7" s="14"/>
    </row>
    <row r="8" spans="1:19" s="20" customFormat="1" ht="20.399999999999999" customHeight="1">
      <c r="A8" s="16">
        <v>5</v>
      </c>
      <c r="B8" s="32" t="s">
        <v>20</v>
      </c>
      <c r="C8" s="34">
        <v>25500</v>
      </c>
      <c r="D8" s="34">
        <f t="shared" si="2"/>
        <v>25500</v>
      </c>
      <c r="E8" s="34">
        <v>0</v>
      </c>
      <c r="F8" s="34">
        <f t="shared" si="0"/>
        <v>15300</v>
      </c>
      <c r="G8" s="34"/>
      <c r="H8" s="34">
        <f t="shared" si="1"/>
        <v>10200</v>
      </c>
      <c r="I8" s="33"/>
      <c r="J8" s="18"/>
      <c r="K8" s="18"/>
      <c r="L8" s="18"/>
      <c r="M8" s="19"/>
      <c r="N8" s="18"/>
      <c r="O8" s="14"/>
    </row>
    <row r="9" spans="1:19" s="20" customFormat="1" ht="20.399999999999999" customHeight="1">
      <c r="A9" s="16">
        <v>6</v>
      </c>
      <c r="B9" s="32" t="s">
        <v>21</v>
      </c>
      <c r="C9" s="34">
        <v>25500</v>
      </c>
      <c r="D9" s="34">
        <f t="shared" si="2"/>
        <v>25500</v>
      </c>
      <c r="E9" s="34">
        <v>0</v>
      </c>
      <c r="F9" s="34">
        <f t="shared" si="0"/>
        <v>15300</v>
      </c>
      <c r="G9" s="34"/>
      <c r="H9" s="34">
        <f t="shared" si="1"/>
        <v>10200</v>
      </c>
      <c r="I9" s="33"/>
      <c r="J9" s="18"/>
      <c r="K9" s="18"/>
      <c r="L9" s="18"/>
      <c r="M9" s="19"/>
      <c r="N9" s="18"/>
      <c r="O9" s="14"/>
    </row>
    <row r="10" spans="1:19" s="20" customFormat="1" ht="20.399999999999999" customHeight="1">
      <c r="A10" s="16">
        <v>7</v>
      </c>
      <c r="B10" s="32" t="s">
        <v>22</v>
      </c>
      <c r="C10" s="34">
        <v>25500</v>
      </c>
      <c r="D10" s="34">
        <f t="shared" si="2"/>
        <v>25500</v>
      </c>
      <c r="E10" s="34">
        <v>0</v>
      </c>
      <c r="F10" s="34">
        <f t="shared" si="0"/>
        <v>15300</v>
      </c>
      <c r="G10" s="34"/>
      <c r="H10" s="34">
        <f t="shared" si="1"/>
        <v>10200</v>
      </c>
      <c r="I10" s="33"/>
      <c r="J10" s="18"/>
      <c r="K10" s="18"/>
      <c r="L10" s="18"/>
      <c r="M10" s="19"/>
      <c r="N10" s="18"/>
      <c r="O10" s="14"/>
    </row>
    <row r="11" spans="1:19" s="20" customFormat="1" ht="20.399999999999999" customHeight="1">
      <c r="A11" s="16">
        <v>8</v>
      </c>
      <c r="B11" s="32" t="s">
        <v>23</v>
      </c>
      <c r="C11" s="34">
        <v>25500</v>
      </c>
      <c r="D11" s="34">
        <f t="shared" si="2"/>
        <v>25500</v>
      </c>
      <c r="E11" s="34">
        <v>0</v>
      </c>
      <c r="F11" s="34">
        <f t="shared" si="0"/>
        <v>15300</v>
      </c>
      <c r="G11" s="34"/>
      <c r="H11" s="34">
        <f t="shared" si="1"/>
        <v>10200</v>
      </c>
      <c r="I11" s="33"/>
      <c r="J11" s="18"/>
      <c r="K11" s="18"/>
      <c r="L11" s="18"/>
      <c r="M11" s="19"/>
      <c r="N11" s="18"/>
      <c r="O11" s="14"/>
    </row>
    <row r="12" spans="1:19" s="20" customFormat="1" ht="20.399999999999999" customHeight="1">
      <c r="A12" s="16">
        <v>9</v>
      </c>
      <c r="B12" s="32" t="s">
        <v>24</v>
      </c>
      <c r="C12" s="34">
        <v>25500</v>
      </c>
      <c r="D12" s="34">
        <f t="shared" si="2"/>
        <v>25500</v>
      </c>
      <c r="E12" s="34">
        <v>0</v>
      </c>
      <c r="F12" s="34">
        <f t="shared" si="0"/>
        <v>15300</v>
      </c>
      <c r="G12" s="34"/>
      <c r="H12" s="34">
        <f t="shared" si="1"/>
        <v>10200</v>
      </c>
      <c r="I12" s="33"/>
      <c r="J12" s="18"/>
      <c r="K12" s="18"/>
      <c r="L12" s="18"/>
      <c r="M12" s="19"/>
      <c r="N12" s="18"/>
      <c r="O12" s="14"/>
    </row>
    <row r="13" spans="1:19" s="20" customFormat="1" ht="20.399999999999999" customHeight="1">
      <c r="A13" s="16">
        <v>10</v>
      </c>
      <c r="B13" s="32" t="s">
        <v>25</v>
      </c>
      <c r="C13" s="34">
        <v>25500</v>
      </c>
      <c r="D13" s="34">
        <f t="shared" si="2"/>
        <v>25500</v>
      </c>
      <c r="E13" s="34">
        <v>0</v>
      </c>
      <c r="F13" s="34">
        <f t="shared" si="0"/>
        <v>15300</v>
      </c>
      <c r="G13" s="34"/>
      <c r="H13" s="34">
        <f t="shared" si="1"/>
        <v>10200</v>
      </c>
      <c r="I13" s="33"/>
      <c r="J13" s="18"/>
      <c r="K13" s="18"/>
      <c r="L13" s="18"/>
      <c r="M13" s="19"/>
      <c r="N13" s="18"/>
      <c r="O13" s="14"/>
    </row>
    <row r="14" spans="1:19" s="20" customFormat="1" ht="20.399999999999999" customHeight="1">
      <c r="A14" s="16">
        <v>11</v>
      </c>
      <c r="B14" s="32" t="s">
        <v>26</v>
      </c>
      <c r="C14" s="34">
        <v>25500</v>
      </c>
      <c r="D14" s="34">
        <f t="shared" si="2"/>
        <v>25500</v>
      </c>
      <c r="E14" s="34">
        <v>0</v>
      </c>
      <c r="F14" s="34">
        <f t="shared" si="0"/>
        <v>15300</v>
      </c>
      <c r="G14" s="34"/>
      <c r="H14" s="34">
        <f t="shared" si="1"/>
        <v>10200</v>
      </c>
      <c r="I14" s="33"/>
      <c r="J14" s="18"/>
      <c r="K14" s="18"/>
      <c r="L14" s="18"/>
      <c r="M14" s="19"/>
      <c r="N14" s="18"/>
      <c r="O14" s="14"/>
    </row>
    <row r="15" spans="1:19" s="20" customFormat="1" ht="20.399999999999999" customHeight="1">
      <c r="A15" s="16">
        <v>12</v>
      </c>
      <c r="B15" s="32" t="s">
        <v>27</v>
      </c>
      <c r="C15" s="34">
        <v>25500</v>
      </c>
      <c r="D15" s="34">
        <f t="shared" si="2"/>
        <v>25500</v>
      </c>
      <c r="E15" s="34">
        <v>0</v>
      </c>
      <c r="F15" s="34">
        <f t="shared" si="0"/>
        <v>15300</v>
      </c>
      <c r="G15" s="34"/>
      <c r="H15" s="34">
        <f t="shared" si="1"/>
        <v>10200</v>
      </c>
      <c r="I15" s="33"/>
      <c r="J15" s="18"/>
      <c r="K15" s="18"/>
      <c r="L15" s="18"/>
      <c r="M15" s="19"/>
      <c r="N15" s="18"/>
      <c r="O15" s="14"/>
    </row>
    <row r="16" spans="1:19" s="20" customFormat="1" ht="20.399999999999999" customHeight="1">
      <c r="A16" s="16">
        <v>13</v>
      </c>
      <c r="B16" s="32" t="s">
        <v>28</v>
      </c>
      <c r="C16" s="34">
        <v>25500</v>
      </c>
      <c r="D16" s="34">
        <f t="shared" si="2"/>
        <v>25500</v>
      </c>
      <c r="E16" s="34">
        <v>0</v>
      </c>
      <c r="F16" s="34">
        <f t="shared" si="0"/>
        <v>15300</v>
      </c>
      <c r="G16" s="34"/>
      <c r="H16" s="34">
        <f t="shared" si="1"/>
        <v>10200</v>
      </c>
      <c r="I16" s="33"/>
      <c r="J16" s="18"/>
      <c r="K16" s="18"/>
      <c r="L16" s="18"/>
      <c r="M16" s="19"/>
      <c r="N16" s="18"/>
      <c r="O16" s="14"/>
    </row>
    <row r="17" spans="1:15" s="20" customFormat="1" ht="20.399999999999999" customHeight="1">
      <c r="A17" s="16">
        <v>14</v>
      </c>
      <c r="B17" s="32" t="s">
        <v>29</v>
      </c>
      <c r="C17" s="34">
        <v>25500</v>
      </c>
      <c r="D17" s="34">
        <f t="shared" si="2"/>
        <v>25500</v>
      </c>
      <c r="E17" s="34">
        <v>0</v>
      </c>
      <c r="F17" s="34">
        <f t="shared" si="0"/>
        <v>15300</v>
      </c>
      <c r="G17" s="34"/>
      <c r="H17" s="34">
        <f t="shared" si="1"/>
        <v>10200</v>
      </c>
      <c r="I17" s="33"/>
      <c r="J17" s="18"/>
      <c r="K17" s="18"/>
      <c r="L17" s="18"/>
      <c r="M17" s="19"/>
      <c r="N17" s="18"/>
      <c r="O17" s="14"/>
    </row>
    <row r="18" spans="1:15" s="20" customFormat="1" ht="20.399999999999999" customHeight="1">
      <c r="A18" s="16">
        <v>15</v>
      </c>
      <c r="B18" s="32" t="s">
        <v>30</v>
      </c>
      <c r="C18" s="34">
        <v>25500</v>
      </c>
      <c r="D18" s="34">
        <f t="shared" si="2"/>
        <v>25500</v>
      </c>
      <c r="E18" s="34">
        <v>0</v>
      </c>
      <c r="F18" s="34">
        <f t="shared" si="0"/>
        <v>15300</v>
      </c>
      <c r="G18" s="34"/>
      <c r="H18" s="34">
        <f t="shared" si="1"/>
        <v>10200</v>
      </c>
      <c r="I18" s="33"/>
      <c r="J18" s="18"/>
      <c r="K18" s="18"/>
      <c r="L18" s="18"/>
      <c r="M18" s="19"/>
      <c r="N18" s="18"/>
      <c r="O18" s="14"/>
    </row>
    <row r="19" spans="1:15" s="20" customFormat="1" ht="20.399999999999999" customHeight="1">
      <c r="A19" s="16">
        <v>16</v>
      </c>
      <c r="B19" s="32" t="s">
        <v>31</v>
      </c>
      <c r="C19" s="34">
        <v>25500</v>
      </c>
      <c r="D19" s="34">
        <f t="shared" si="2"/>
        <v>25500</v>
      </c>
      <c r="E19" s="34">
        <v>0</v>
      </c>
      <c r="F19" s="34">
        <f t="shared" si="0"/>
        <v>15300</v>
      </c>
      <c r="G19" s="34"/>
      <c r="H19" s="34">
        <f t="shared" si="1"/>
        <v>10200</v>
      </c>
      <c r="I19" s="33"/>
      <c r="J19" s="18"/>
      <c r="K19" s="18"/>
      <c r="L19" s="18"/>
      <c r="M19" s="19"/>
      <c r="N19" s="18"/>
      <c r="O19" s="14"/>
    </row>
    <row r="20" spans="1:15" s="20" customFormat="1" ht="20.399999999999999" customHeight="1">
      <c r="A20" s="16">
        <v>17</v>
      </c>
      <c r="B20" s="32" t="s">
        <v>32</v>
      </c>
      <c r="C20" s="34">
        <v>25500</v>
      </c>
      <c r="D20" s="34">
        <f t="shared" si="2"/>
        <v>25500</v>
      </c>
      <c r="E20" s="34">
        <v>0</v>
      </c>
      <c r="F20" s="34">
        <f t="shared" si="0"/>
        <v>15300</v>
      </c>
      <c r="G20" s="34"/>
      <c r="H20" s="34">
        <f t="shared" si="1"/>
        <v>10200</v>
      </c>
      <c r="I20" s="33"/>
      <c r="J20" s="18"/>
      <c r="K20" s="18"/>
      <c r="L20" s="18"/>
      <c r="M20" s="19"/>
      <c r="N20" s="18"/>
      <c r="O20" s="14"/>
    </row>
    <row r="21" spans="1:15" s="20" customFormat="1" ht="20.399999999999999" customHeight="1">
      <c r="A21" s="16">
        <v>18</v>
      </c>
      <c r="B21" s="32" t="s">
        <v>33</v>
      </c>
      <c r="C21" s="34">
        <v>25500</v>
      </c>
      <c r="D21" s="34">
        <f t="shared" si="2"/>
        <v>25500</v>
      </c>
      <c r="E21" s="34">
        <v>0</v>
      </c>
      <c r="F21" s="34">
        <f t="shared" si="0"/>
        <v>15300</v>
      </c>
      <c r="G21" s="34"/>
      <c r="H21" s="34">
        <f t="shared" si="1"/>
        <v>10200</v>
      </c>
      <c r="I21" s="31"/>
      <c r="J21" s="30"/>
      <c r="K21" s="18"/>
      <c r="L21" s="18"/>
      <c r="M21" s="21"/>
      <c r="N21" s="21"/>
    </row>
    <row r="22" spans="1:15" s="20" customFormat="1" ht="20.399999999999999" customHeight="1">
      <c r="A22" s="16">
        <v>19</v>
      </c>
      <c r="B22" s="32" t="s">
        <v>34</v>
      </c>
      <c r="C22" s="34">
        <v>25500</v>
      </c>
      <c r="D22" s="34">
        <f t="shared" si="2"/>
        <v>25500</v>
      </c>
      <c r="E22" s="34">
        <v>0</v>
      </c>
      <c r="F22" s="34">
        <f t="shared" si="0"/>
        <v>15300</v>
      </c>
      <c r="G22" s="34"/>
      <c r="H22" s="34">
        <f t="shared" si="1"/>
        <v>10200</v>
      </c>
      <c r="I22" s="33"/>
      <c r="J22" s="18"/>
      <c r="K22" s="18"/>
      <c r="L22" s="18"/>
      <c r="M22" s="19"/>
      <c r="N22" s="18"/>
      <c r="O22" s="14"/>
    </row>
    <row r="23" spans="1:15" s="20" customFormat="1" ht="20.399999999999999" customHeight="1">
      <c r="A23" s="16">
        <v>20</v>
      </c>
      <c r="B23" s="32" t="s">
        <v>35</v>
      </c>
      <c r="C23" s="34">
        <v>25500</v>
      </c>
      <c r="D23" s="34">
        <f t="shared" si="2"/>
        <v>25500</v>
      </c>
      <c r="E23" s="34">
        <v>0</v>
      </c>
      <c r="F23" s="34">
        <f t="shared" si="0"/>
        <v>15300</v>
      </c>
      <c r="G23" s="34"/>
      <c r="H23" s="34">
        <f t="shared" si="1"/>
        <v>10200</v>
      </c>
      <c r="I23" s="33"/>
      <c r="J23" s="18"/>
      <c r="K23" s="18"/>
      <c r="L23" s="18"/>
      <c r="M23" s="19"/>
      <c r="N23" s="18"/>
      <c r="O23" s="14"/>
    </row>
    <row r="24" spans="1:15" s="20" customFormat="1" ht="20.399999999999999" customHeight="1">
      <c r="A24" s="16">
        <v>21</v>
      </c>
      <c r="B24" s="32" t="s">
        <v>36</v>
      </c>
      <c r="C24" s="34">
        <v>25500</v>
      </c>
      <c r="D24" s="34">
        <f t="shared" si="2"/>
        <v>25500</v>
      </c>
      <c r="E24" s="34">
        <v>0</v>
      </c>
      <c r="F24" s="34">
        <f t="shared" si="0"/>
        <v>15300</v>
      </c>
      <c r="G24" s="34"/>
      <c r="H24" s="34">
        <f t="shared" si="1"/>
        <v>10200</v>
      </c>
      <c r="I24" s="33"/>
      <c r="J24" s="18"/>
      <c r="K24" s="18"/>
      <c r="L24" s="18"/>
      <c r="M24" s="19"/>
      <c r="N24" s="18"/>
      <c r="O24" s="14"/>
    </row>
    <row r="25" spans="1:15" s="20" customFormat="1" ht="20.399999999999999" customHeight="1">
      <c r="A25" s="16">
        <v>22</v>
      </c>
      <c r="B25" s="32" t="s">
        <v>37</v>
      </c>
      <c r="C25" s="34">
        <v>25500</v>
      </c>
      <c r="D25" s="34">
        <f t="shared" si="2"/>
        <v>25500</v>
      </c>
      <c r="E25" s="34">
        <v>0</v>
      </c>
      <c r="F25" s="34">
        <f t="shared" si="0"/>
        <v>15300</v>
      </c>
      <c r="G25" s="34"/>
      <c r="H25" s="34">
        <f t="shared" si="1"/>
        <v>10200</v>
      </c>
      <c r="I25" s="33"/>
      <c r="J25" s="18"/>
      <c r="K25" s="18"/>
      <c r="L25" s="18"/>
      <c r="M25" s="19"/>
      <c r="N25" s="18"/>
      <c r="O25" s="14"/>
    </row>
    <row r="26" spans="1:15" ht="24" customHeight="1">
      <c r="A26" s="35" t="s">
        <v>10</v>
      </c>
      <c r="B26" s="36"/>
      <c r="C26" s="22">
        <f>SUM(C4:C25)</f>
        <v>552500</v>
      </c>
      <c r="D26" s="22">
        <f>SUM(D4:D25)</f>
        <v>552500</v>
      </c>
      <c r="E26" s="22">
        <f>SUM(E4:E25)</f>
        <v>0</v>
      </c>
      <c r="F26" s="22">
        <f>SUM(F4:F25)</f>
        <v>331500</v>
      </c>
      <c r="G26" s="23"/>
      <c r="H26" s="23">
        <f>SUM(H4:H25)</f>
        <v>221000</v>
      </c>
      <c r="I26" s="23"/>
      <c r="J26" s="23">
        <f>SUM(J4:J25)</f>
        <v>0</v>
      </c>
      <c r="K26" s="23">
        <f>SUM(K4:K25)</f>
        <v>0</v>
      </c>
      <c r="L26" s="25"/>
      <c r="M26" s="26"/>
      <c r="N26" s="24"/>
      <c r="O26" s="27"/>
    </row>
  </sheetData>
  <mergeCells count="5">
    <mergeCell ref="A26:B26"/>
    <mergeCell ref="A1:B1"/>
    <mergeCell ref="C1:N1"/>
    <mergeCell ref="A2:B2"/>
    <mergeCell ref="C2:N2"/>
  </mergeCells>
  <phoneticPr fontId="2" type="noConversion"/>
  <pageMargins left="0.25" right="0.25" top="0.75" bottom="0.75" header="0.3" footer="0.3"/>
  <pageSetup paperSize="9" scale="95" fitToHeight="0" orientation="landscape" r:id="rId1"/>
  <headerFooter alignWithMargins="0">
    <oddFooter>&amp;C&amp;"標楷體,標準"&amp;P/&amp;N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104-整體行政-預算本 (3)</vt:lpstr>
      <vt:lpstr>'104-整體行政-預算本 (3)'!Print_Area</vt:lpstr>
      <vt:lpstr>'104-整體行政-預算本 (3)'!Print_Titles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2019-07-30T01:10:01Z</cp:lastPrinted>
  <dcterms:created xsi:type="dcterms:W3CDTF">2017-09-18T02:51:10Z</dcterms:created>
  <dcterms:modified xsi:type="dcterms:W3CDTF">2019-11-14T03:23:00Z</dcterms:modified>
</cp:coreProperties>
</file>