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330" windowWidth="15000" windowHeight="8070"/>
  </bookViews>
  <sheets>
    <sheet name="催繳開班經費繳回" sheetId="1" r:id="rId1"/>
  </sheets>
  <externalReferences>
    <externalReference r:id="rId2"/>
    <externalReference r:id="rId3"/>
  </externalReferences>
  <definedNames>
    <definedName name="_xlnm.Print_Area" localSheetId="0">催繳開班經費繳回!$A$1:$M$53</definedName>
    <definedName name="_xlnm.Print_Titles" localSheetId="0">催繳開班經費繳回!$1:$2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45621"/>
</workbook>
</file>

<file path=xl/calcChain.xml><?xml version="1.0" encoding="utf-8"?>
<calcChain xmlns="http://schemas.openxmlformats.org/spreadsheetml/2006/main">
  <c r="H23" i="1" l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I3" i="1"/>
  <c r="G3" i="1"/>
  <c r="E3" i="1"/>
  <c r="D3" i="1"/>
  <c r="C3" i="1"/>
  <c r="J3" i="1" l="1"/>
  <c r="H3" i="1"/>
</calcChain>
</file>

<file path=xl/sharedStrings.xml><?xml version="1.0" encoding="utf-8"?>
<sst xmlns="http://schemas.openxmlformats.org/spreadsheetml/2006/main" count="36" uniqueCount="35">
  <si>
    <t>編號</t>
    <phoneticPr fontId="8" type="noConversion"/>
  </si>
  <si>
    <t>學校名稱</t>
    <phoneticPr fontId="8" type="noConversion"/>
  </si>
  <si>
    <r>
      <t>108學年度</t>
    </r>
    <r>
      <rPr>
        <sz val="9"/>
        <color indexed="8"/>
        <rFont val="標楷體"/>
        <family val="4"/>
        <charset val="136"/>
      </rPr>
      <t>第1階段
撥款經費
(a)</t>
    </r>
    <phoneticPr fontId="8" type="noConversion"/>
  </si>
  <si>
    <t>撥款
簽核</t>
    <phoneticPr fontId="8" type="noConversion"/>
  </si>
  <si>
    <r>
      <t>108學年度</t>
    </r>
    <r>
      <rPr>
        <sz val="9"/>
        <color indexed="8"/>
        <rFont val="標楷體"/>
        <family val="4"/>
        <charset val="136"/>
      </rPr>
      <t>第2階段
撥款經費
(b)</t>
    </r>
    <phoneticPr fontId="8" type="noConversion"/>
  </si>
  <si>
    <r>
      <t>先行繳回(c)
(2,441,563-庫存1,495,854=</t>
    </r>
    <r>
      <rPr>
        <sz val="9"/>
        <color rgb="FFFF0000"/>
        <rFont val="標楷體"/>
        <family val="4"/>
        <charset val="136"/>
      </rPr>
      <t>945,682</t>
    </r>
    <r>
      <rPr>
        <sz val="9"/>
        <rFont val="標楷體"/>
        <family val="4"/>
        <charset val="136"/>
      </rPr>
      <t xml:space="preserve">)
</t>
    </r>
    <phoneticPr fontId="3" type="noConversion"/>
  </si>
  <si>
    <t>總撥付額
(結報金額)
(d=a+b-c)</t>
    <phoneticPr fontId="8" type="noConversion"/>
  </si>
  <si>
    <r>
      <t>實支數</t>
    </r>
    <r>
      <rPr>
        <b/>
        <sz val="9"/>
        <color rgb="FFFF0000"/>
        <rFont val="新細明體"/>
        <family val="1"/>
        <charset val="136"/>
      </rPr>
      <t>(e=暑期+第一學期+寒假執行成果+第二學期開班經費)</t>
    </r>
    <phoneticPr fontId="8" type="noConversion"/>
  </si>
  <si>
    <r>
      <t xml:space="preserve">餘額(d-e)
(結餘繳回)
</t>
    </r>
    <r>
      <rPr>
        <b/>
        <sz val="9"/>
        <color rgb="FFFF0000"/>
        <rFont val="新細明體"/>
        <family val="1"/>
        <charset val="136"/>
      </rPr>
      <t>負號表示透支</t>
    </r>
    <phoneticPr fontId="7" type="noConversion"/>
  </si>
  <si>
    <t>經費
執行率%</t>
    <phoneticPr fontId="7" type="noConversion"/>
  </si>
  <si>
    <t>支票號</t>
    <phoneticPr fontId="4" type="noConversion"/>
  </si>
  <si>
    <t>結報簽核</t>
    <phoneticPr fontId="8" type="noConversion"/>
  </si>
  <si>
    <t>總計</t>
    <phoneticPr fontId="4" type="noConversion"/>
  </si>
  <si>
    <t>119所</t>
    <phoneticPr fontId="4" type="noConversion"/>
  </si>
  <si>
    <t>2537東華附小</t>
    <phoneticPr fontId="4" type="noConversion"/>
  </si>
  <si>
    <t>602明義國小</t>
    <phoneticPr fontId="4" type="noConversion"/>
  </si>
  <si>
    <t>613新城國小</t>
    <phoneticPr fontId="4" type="noConversion"/>
  </si>
  <si>
    <t>614北埔國小</t>
    <phoneticPr fontId="4" type="noConversion"/>
  </si>
  <si>
    <t>624太昌國小</t>
    <phoneticPr fontId="4" type="noConversion"/>
  </si>
  <si>
    <t>627豐裡國小</t>
    <phoneticPr fontId="4" type="noConversion"/>
  </si>
  <si>
    <t>649鶴岡國小</t>
    <phoneticPr fontId="4" type="noConversion"/>
  </si>
  <si>
    <t>654豐濱國小</t>
    <phoneticPr fontId="4" type="noConversion"/>
  </si>
  <si>
    <t>664德武國小</t>
    <phoneticPr fontId="4" type="noConversion"/>
  </si>
  <si>
    <t>669高寮國小</t>
    <phoneticPr fontId="4" type="noConversion"/>
  </si>
  <si>
    <t>670富里國小</t>
    <phoneticPr fontId="4" type="noConversion"/>
  </si>
  <si>
    <t>674東竹國小</t>
    <phoneticPr fontId="4" type="noConversion"/>
  </si>
  <si>
    <t>684水源國小</t>
    <phoneticPr fontId="4" type="noConversion"/>
  </si>
  <si>
    <t>685崇德國小</t>
    <phoneticPr fontId="4" type="noConversion"/>
  </si>
  <si>
    <t>313自強國中</t>
    <phoneticPr fontId="4" type="noConversion"/>
  </si>
  <si>
    <t>315秀林國中</t>
    <phoneticPr fontId="4" type="noConversion"/>
  </si>
  <si>
    <t>318化仁國中</t>
    <phoneticPr fontId="4" type="noConversion"/>
  </si>
  <si>
    <t>320吉安國中</t>
    <phoneticPr fontId="4" type="noConversion"/>
  </si>
  <si>
    <t>326萬榮國中</t>
    <phoneticPr fontId="4" type="noConversion"/>
  </si>
  <si>
    <t>337東里國中</t>
    <phoneticPr fontId="4" type="noConversion"/>
  </si>
  <si>
    <t>計畫名稱:108學年度 花蓮縣 【學生學習扶助實施方案】開班經費一覽表(08B077)CG8079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</si>
</sst>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_);[Red]\(#,##0\)"/>
  </numFmts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4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sz val="9"/>
      <color indexed="8"/>
      <name val="標楷體"/>
      <family val="4"/>
      <charset val="136"/>
    </font>
    <font>
      <sz val="9"/>
      <color rgb="FFFF0000"/>
      <name val="標楷體"/>
      <family val="4"/>
      <charset val="136"/>
    </font>
    <font>
      <b/>
      <sz val="9"/>
      <color rgb="FFFF0000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8"/>
      <name val="Verdana"/>
      <family val="2"/>
    </font>
    <font>
      <sz val="12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Helv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3" fillId="0" borderId="0"/>
    <xf numFmtId="0" fontId="6" fillId="0" borderId="0"/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5" borderId="2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28" borderId="12" applyNumberFormat="0" applyFont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5" fillId="0" borderId="0"/>
  </cellStyleXfs>
  <cellXfs count="34">
    <xf numFmtId="0" fontId="0" fillId="0" borderId="0" xfId="0">
      <alignment vertical="center"/>
    </xf>
    <xf numFmtId="0" fontId="5" fillId="0" borderId="1" xfId="1" applyFont="1" applyBorder="1">
      <alignment vertical="center"/>
    </xf>
    <xf numFmtId="0" fontId="7" fillId="2" borderId="1" xfId="2" applyFont="1" applyFill="1" applyBorder="1" applyAlignment="1">
      <alignment horizontal="center" vertical="center" wrapText="1" justifyLastLine="1"/>
    </xf>
    <xf numFmtId="0" fontId="9" fillId="2" borderId="1" xfId="2" applyFont="1" applyFill="1" applyBorder="1" applyAlignment="1">
      <alignment horizontal="center" vertical="center" wrapText="1" justifyLastLine="1"/>
    </xf>
    <xf numFmtId="176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76" fontId="7" fillId="2" borderId="1" xfId="2" applyNumberFormat="1" applyFont="1" applyFill="1" applyBorder="1" applyAlignment="1">
      <alignment horizontal="center" vertical="center" wrapText="1" justifyLastLine="1"/>
    </xf>
    <xf numFmtId="177" fontId="5" fillId="3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76" fontId="6" fillId="2" borderId="1" xfId="2" applyNumberFormat="1" applyFont="1" applyFill="1" applyBorder="1" applyAlignment="1">
      <alignment horizontal="center" vertical="center" wrapText="1" justifyLastLine="1"/>
    </xf>
    <xf numFmtId="41" fontId="6" fillId="2" borderId="1" xfId="2" applyNumberFormat="1" applyFont="1" applyFill="1" applyBorder="1" applyAlignment="1">
      <alignment horizontal="center" vertical="center" wrapText="1" justifyLastLine="1"/>
    </xf>
    <xf numFmtId="176" fontId="6" fillId="3" borderId="1" xfId="2" applyNumberFormat="1" applyFont="1" applyFill="1" applyBorder="1" applyAlignment="1">
      <alignment horizontal="center" vertical="center" wrapText="1" justifyLastLine="1"/>
    </xf>
    <xf numFmtId="0" fontId="14" fillId="0" borderId="2" xfId="1" applyFont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0" fontId="1" fillId="0" borderId="1" xfId="1" applyBorder="1">
      <alignment vertical="center"/>
    </xf>
    <xf numFmtId="0" fontId="9" fillId="0" borderId="1" xfId="4" applyFont="1" applyBorder="1" applyAlignment="1" applyProtection="1">
      <alignment horizontal="distributed" vertical="center" justifyLastLine="1"/>
      <protection locked="0"/>
    </xf>
    <xf numFmtId="176" fontId="9" fillId="0" borderId="1" xfId="4" applyNumberFormat="1" applyFont="1" applyBorder="1" applyAlignment="1" applyProtection="1">
      <alignment horizontal="right" vertical="center" justifyLastLine="1"/>
      <protection locked="0"/>
    </xf>
    <xf numFmtId="176" fontId="15" fillId="4" borderId="4" xfId="0" applyNumberFormat="1" applyFont="1" applyFill="1" applyBorder="1" applyAlignment="1">
      <alignment horizontal="right" vertical="center"/>
    </xf>
    <xf numFmtId="176" fontId="1" fillId="0" borderId="1" xfId="1" applyNumberFormat="1" applyBorder="1">
      <alignment vertical="center"/>
    </xf>
    <xf numFmtId="176" fontId="15" fillId="5" borderId="5" xfId="0" applyNumberFormat="1" applyFont="1" applyFill="1" applyBorder="1" applyAlignment="1">
      <alignment horizontal="right" vertical="center"/>
    </xf>
    <xf numFmtId="3" fontId="0" fillId="3" borderId="6" xfId="0" applyNumberFormat="1" applyFill="1" applyBorder="1">
      <alignment vertical="center"/>
    </xf>
    <xf numFmtId="176" fontId="1" fillId="0" borderId="6" xfId="1" applyNumberFormat="1" applyBorder="1">
      <alignment vertical="center"/>
    </xf>
    <xf numFmtId="0" fontId="1" fillId="0" borderId="6" xfId="1" applyBorder="1">
      <alignment vertical="center"/>
    </xf>
    <xf numFmtId="0" fontId="14" fillId="6" borderId="2" xfId="1" applyFont="1" applyFill="1" applyBorder="1" applyAlignment="1">
      <alignment vertical="center" wrapText="1"/>
    </xf>
    <xf numFmtId="0" fontId="9" fillId="4" borderId="1" xfId="4" applyFont="1" applyFill="1" applyBorder="1" applyAlignment="1" applyProtection="1">
      <alignment horizontal="distributed" vertical="center" justifyLastLine="1"/>
      <protection locked="0"/>
    </xf>
    <xf numFmtId="176" fontId="9" fillId="4" borderId="1" xfId="4" applyNumberFormat="1" applyFont="1" applyFill="1" applyBorder="1" applyAlignment="1" applyProtection="1">
      <alignment horizontal="right" vertical="center" justifyLastLine="1"/>
      <protection locked="0"/>
    </xf>
    <xf numFmtId="0" fontId="16" fillId="0" borderId="1" xfId="1" applyFont="1" applyBorder="1">
      <alignment vertical="center"/>
    </xf>
    <xf numFmtId="176" fontId="16" fillId="0" borderId="1" xfId="1" applyNumberFormat="1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177" fontId="1" fillId="0" borderId="1" xfId="1" applyNumberFormat="1" applyBorder="1">
      <alignment vertical="center"/>
    </xf>
    <xf numFmtId="0" fontId="1" fillId="0" borderId="0" xfId="1" applyBorder="1">
      <alignment vertical="center"/>
    </xf>
    <xf numFmtId="0" fontId="14" fillId="0" borderId="0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</cellXfs>
  <cellStyles count="5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te" xfId="41"/>
    <cellStyle name="Output" xfId="42"/>
    <cellStyle name="Title" xfId="43"/>
    <cellStyle name="Total" xfId="44"/>
    <cellStyle name="Warning Text" xfId="45"/>
    <cellStyle name="一般" xfId="0" builtinId="0"/>
    <cellStyle name="一般 2" xfId="46"/>
    <cellStyle name="一般 3" xfId="47"/>
    <cellStyle name="一般 4" xfId="48"/>
    <cellStyle name="一般 5" xfId="49"/>
    <cellStyle name="一般 6" xfId="1"/>
    <cellStyle name="一般_99教育優先區-登記簿" xfId="2"/>
    <cellStyle name="一般_總預算表" xfId="4"/>
    <cellStyle name="一般_黏貼憑證_97-1-課後照顧-第1階段" xfId="3"/>
    <cellStyle name="千分位 2" xfId="50"/>
    <cellStyle name="千分位 3" xfId="51"/>
    <cellStyle name="千分位 4" xfId="52"/>
    <cellStyle name="千分位[0] 2" xfId="53"/>
    <cellStyle name="樣式 1" xfId="5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31532;&#20108;&#26399;&#27454;&#38656;&#32371;&#22238;&#23416;&#26657;&#32147;&#36027;&#19968;&#3526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二期款需繳回學校"/>
      <sheetName val="第二期款需繳回學校經費一覽表"/>
    </sheetNames>
    <definedNames>
      <definedName name="職等" refersTo="#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53"/>
  <sheetViews>
    <sheetView tabSelected="1" view="pageBreakPreview" zoomScale="80" zoomScaleSheetLayoutView="80" workbookViewId="0">
      <selection activeCell="A18" sqref="A18:XFD18"/>
    </sheetView>
  </sheetViews>
  <sheetFormatPr defaultColWidth="8.875" defaultRowHeight="16.5"/>
  <cols>
    <col min="1" max="1" width="4.125" style="15" customWidth="1"/>
    <col min="2" max="2" width="13.5" style="27" customWidth="1"/>
    <col min="3" max="3" width="14.75" style="28" customWidth="1"/>
    <col min="4" max="4" width="5" style="15" customWidth="1"/>
    <col min="5" max="5" width="14" style="15" customWidth="1"/>
    <col min="6" max="6" width="4.75" style="19" customWidth="1"/>
    <col min="7" max="7" width="15.875" style="19" customWidth="1"/>
    <col min="8" max="8" width="14.5" style="19" customWidth="1"/>
    <col min="9" max="9" width="17.625" style="30" customWidth="1"/>
    <col min="10" max="10" width="13.625" style="15" customWidth="1"/>
    <col min="11" max="11" width="7.125" style="15" customWidth="1"/>
    <col min="12" max="12" width="11.75" style="15" customWidth="1"/>
    <col min="13" max="13" width="7.75" style="15" customWidth="1"/>
    <col min="14" max="15" width="14" style="15" customWidth="1"/>
    <col min="16" max="16384" width="8.875" style="15"/>
  </cols>
  <sheetData>
    <row r="1" spans="1:15" s="1" customFormat="1" ht="42" customHeight="1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5" s="1" customFormat="1" ht="56.45" customHeight="1">
      <c r="A2" s="2" t="s">
        <v>0</v>
      </c>
      <c r="B2" s="3" t="s">
        <v>1</v>
      </c>
      <c r="C2" s="4" t="s">
        <v>2</v>
      </c>
      <c r="D2" s="2" t="s">
        <v>3</v>
      </c>
      <c r="E2" s="5" t="s">
        <v>4</v>
      </c>
      <c r="F2" s="6" t="s">
        <v>3</v>
      </c>
      <c r="G2" s="6" t="s">
        <v>5</v>
      </c>
      <c r="H2" s="4" t="s">
        <v>6</v>
      </c>
      <c r="I2" s="7" t="s">
        <v>7</v>
      </c>
      <c r="J2" s="8" t="s">
        <v>8</v>
      </c>
      <c r="K2" s="8" t="s">
        <v>9</v>
      </c>
      <c r="L2" s="9" t="s">
        <v>10</v>
      </c>
      <c r="M2" s="5" t="s">
        <v>11</v>
      </c>
    </row>
    <row r="3" spans="1:15" ht="36" customHeight="1">
      <c r="A3" s="2" t="s">
        <v>12</v>
      </c>
      <c r="B3" s="3" t="s">
        <v>13</v>
      </c>
      <c r="C3" s="10">
        <f>SUM(C4:C23)</f>
        <v>7492721</v>
      </c>
      <c r="D3" s="11">
        <f>SUM(B4:B23)</f>
        <v>0</v>
      </c>
      <c r="E3" s="10">
        <f>SUM(E4:E23)</f>
        <v>3255851</v>
      </c>
      <c r="F3" s="10"/>
      <c r="G3" s="10">
        <f>SUM(G4:G23)</f>
        <v>0</v>
      </c>
      <c r="H3" s="10">
        <f>SUM(H4:H23)</f>
        <v>10748572</v>
      </c>
      <c r="I3" s="12">
        <f>SUM(I4:I23)</f>
        <v>9807618</v>
      </c>
      <c r="J3" s="10">
        <f>SUM(J4:J23)</f>
        <v>940954</v>
      </c>
      <c r="K3" s="9"/>
      <c r="L3" s="5"/>
      <c r="M3" s="5"/>
      <c r="N3" s="13"/>
      <c r="O3" s="14"/>
    </row>
    <row r="4" spans="1:15" ht="21.4" customHeight="1">
      <c r="A4" s="15">
        <v>1</v>
      </c>
      <c r="B4" s="16" t="s">
        <v>14</v>
      </c>
      <c r="C4" s="17">
        <v>312479</v>
      </c>
      <c r="E4" s="18">
        <v>589117</v>
      </c>
      <c r="H4" s="20">
        <f>C4+E4-G4</f>
        <v>901596</v>
      </c>
      <c r="I4" s="21">
        <v>857780</v>
      </c>
      <c r="J4" s="22">
        <f>H4-I4</f>
        <v>43816</v>
      </c>
      <c r="K4" s="23"/>
      <c r="L4" s="23"/>
      <c r="M4" s="13"/>
      <c r="N4" s="14"/>
    </row>
    <row r="5" spans="1:15" ht="21.4" customHeight="1">
      <c r="A5" s="15">
        <v>2</v>
      </c>
      <c r="B5" s="16" t="s">
        <v>15</v>
      </c>
      <c r="C5" s="17">
        <v>472544</v>
      </c>
      <c r="E5" s="18">
        <v>240132</v>
      </c>
      <c r="H5" s="20">
        <f t="shared" ref="H5:H14" si="0">C5+E5-G5</f>
        <v>712676</v>
      </c>
      <c r="I5" s="21">
        <v>704980</v>
      </c>
      <c r="J5" s="22">
        <f t="shared" ref="J5:J14" si="1">H5-I5</f>
        <v>7696</v>
      </c>
      <c r="K5" s="23"/>
      <c r="L5" s="23"/>
      <c r="M5" s="13"/>
      <c r="N5" s="14"/>
    </row>
    <row r="6" spans="1:15" ht="21.4" customHeight="1">
      <c r="A6" s="15">
        <v>3</v>
      </c>
      <c r="B6" s="16" t="s">
        <v>16</v>
      </c>
      <c r="C6" s="17">
        <v>420028</v>
      </c>
      <c r="E6" s="18">
        <v>300000</v>
      </c>
      <c r="H6" s="20">
        <f t="shared" si="0"/>
        <v>720028</v>
      </c>
      <c r="I6" s="21">
        <v>692213</v>
      </c>
      <c r="J6" s="22">
        <f t="shared" si="1"/>
        <v>27815</v>
      </c>
      <c r="K6" s="23"/>
      <c r="L6" s="23"/>
      <c r="M6" s="13"/>
      <c r="N6" s="14"/>
    </row>
    <row r="7" spans="1:15" ht="21.4" customHeight="1">
      <c r="A7" s="15">
        <v>4</v>
      </c>
      <c r="B7" s="16" t="s">
        <v>17</v>
      </c>
      <c r="C7" s="17">
        <v>823010</v>
      </c>
      <c r="E7" s="18">
        <v>27070</v>
      </c>
      <c r="H7" s="20">
        <f t="shared" si="0"/>
        <v>850080</v>
      </c>
      <c r="I7" s="21">
        <v>796124</v>
      </c>
      <c r="J7" s="22">
        <f t="shared" si="1"/>
        <v>53956</v>
      </c>
      <c r="K7" s="23"/>
      <c r="L7" s="23"/>
      <c r="M7" s="13"/>
      <c r="N7" s="14"/>
    </row>
    <row r="8" spans="1:15" ht="21.4" customHeight="1">
      <c r="A8" s="15">
        <v>5</v>
      </c>
      <c r="B8" s="16" t="s">
        <v>18</v>
      </c>
      <c r="C8" s="17">
        <v>371150</v>
      </c>
      <c r="E8" s="18">
        <v>184886</v>
      </c>
      <c r="H8" s="20">
        <f t="shared" si="0"/>
        <v>556036</v>
      </c>
      <c r="I8" s="21">
        <v>547264</v>
      </c>
      <c r="J8" s="22">
        <f t="shared" si="1"/>
        <v>8772</v>
      </c>
      <c r="K8" s="23"/>
      <c r="L8" s="23"/>
      <c r="M8" s="13"/>
      <c r="N8" s="14"/>
    </row>
    <row r="9" spans="1:15" ht="21.4" customHeight="1">
      <c r="A9" s="15">
        <v>6</v>
      </c>
      <c r="B9" s="16" t="s">
        <v>19</v>
      </c>
      <c r="C9" s="17">
        <v>235129</v>
      </c>
      <c r="E9" s="18">
        <v>353111</v>
      </c>
      <c r="H9" s="20">
        <f t="shared" si="0"/>
        <v>588240</v>
      </c>
      <c r="I9" s="21">
        <v>567506</v>
      </c>
      <c r="J9" s="22">
        <f t="shared" si="1"/>
        <v>20734</v>
      </c>
      <c r="K9" s="23"/>
      <c r="L9" s="23"/>
      <c r="M9" s="13"/>
      <c r="N9" s="14"/>
    </row>
    <row r="10" spans="1:15" ht="21.4" customHeight="1">
      <c r="A10" s="15">
        <v>7</v>
      </c>
      <c r="B10" s="16" t="s">
        <v>20</v>
      </c>
      <c r="C10" s="17">
        <v>191896</v>
      </c>
      <c r="E10" s="18">
        <v>67598</v>
      </c>
      <c r="H10" s="20">
        <f t="shared" si="0"/>
        <v>259494</v>
      </c>
      <c r="I10" s="21">
        <v>246560</v>
      </c>
      <c r="J10" s="22">
        <f t="shared" si="1"/>
        <v>12934</v>
      </c>
      <c r="K10" s="23"/>
      <c r="L10" s="23"/>
      <c r="M10" s="13"/>
    </row>
    <row r="11" spans="1:15" ht="21.4" customHeight="1">
      <c r="A11" s="15">
        <v>8</v>
      </c>
      <c r="B11" s="16" t="s">
        <v>21</v>
      </c>
      <c r="C11" s="17">
        <v>361946</v>
      </c>
      <c r="E11" s="18">
        <v>95454</v>
      </c>
      <c r="H11" s="20">
        <f t="shared" si="0"/>
        <v>457400</v>
      </c>
      <c r="I11" s="21">
        <v>438470</v>
      </c>
      <c r="J11" s="22">
        <f t="shared" si="1"/>
        <v>18930</v>
      </c>
      <c r="K11" s="23"/>
      <c r="L11" s="23"/>
      <c r="M11" s="13"/>
    </row>
    <row r="12" spans="1:15" ht="21.4" customHeight="1">
      <c r="A12" s="15">
        <v>9</v>
      </c>
      <c r="B12" s="16" t="s">
        <v>22</v>
      </c>
      <c r="C12" s="17">
        <v>189767</v>
      </c>
      <c r="E12" s="18">
        <v>23760</v>
      </c>
      <c r="H12" s="20">
        <f t="shared" si="0"/>
        <v>213527</v>
      </c>
      <c r="I12" s="21">
        <v>44080</v>
      </c>
      <c r="J12" s="22">
        <f t="shared" si="1"/>
        <v>169447</v>
      </c>
      <c r="K12" s="23"/>
      <c r="L12" s="23"/>
      <c r="M12" s="13"/>
    </row>
    <row r="13" spans="1:15" ht="21.4" customHeight="1">
      <c r="A13" s="15">
        <v>10</v>
      </c>
      <c r="B13" s="16" t="s">
        <v>23</v>
      </c>
      <c r="C13" s="17">
        <v>265934</v>
      </c>
      <c r="E13" s="18">
        <v>0</v>
      </c>
      <c r="H13" s="20">
        <f t="shared" si="0"/>
        <v>265934</v>
      </c>
      <c r="I13" s="21">
        <v>193007</v>
      </c>
      <c r="J13" s="22">
        <f t="shared" si="1"/>
        <v>72927</v>
      </c>
      <c r="K13" s="23"/>
      <c r="L13" s="23"/>
      <c r="M13" s="13"/>
    </row>
    <row r="14" spans="1:15" ht="21.4" customHeight="1">
      <c r="A14" s="15">
        <v>11</v>
      </c>
      <c r="B14" s="16" t="s">
        <v>24</v>
      </c>
      <c r="C14" s="17">
        <v>121253</v>
      </c>
      <c r="E14" s="18">
        <v>191455</v>
      </c>
      <c r="H14" s="20">
        <f t="shared" si="0"/>
        <v>312708</v>
      </c>
      <c r="I14" s="21">
        <v>125105</v>
      </c>
      <c r="J14" s="22">
        <f t="shared" si="1"/>
        <v>187603</v>
      </c>
      <c r="K14" s="23"/>
      <c r="L14" s="23"/>
      <c r="M14" s="13"/>
    </row>
    <row r="15" spans="1:15" ht="21.4" customHeight="1">
      <c r="A15" s="15">
        <v>12</v>
      </c>
      <c r="B15" s="16" t="s">
        <v>25</v>
      </c>
      <c r="C15" s="17">
        <v>65309</v>
      </c>
      <c r="E15" s="18">
        <v>0</v>
      </c>
      <c r="H15" s="20">
        <f t="shared" ref="H15:H23" si="2">C15+E15-G15</f>
        <v>65309</v>
      </c>
      <c r="I15" s="21">
        <v>62040</v>
      </c>
      <c r="J15" s="22">
        <f t="shared" ref="J15:J23" si="3">H15-I15</f>
        <v>3269</v>
      </c>
      <c r="K15" s="23"/>
      <c r="L15" s="23"/>
      <c r="M15" s="13"/>
    </row>
    <row r="16" spans="1:15" ht="21.4" customHeight="1">
      <c r="A16" s="15">
        <v>13</v>
      </c>
      <c r="B16" s="16" t="s">
        <v>26</v>
      </c>
      <c r="C16" s="17">
        <v>421080</v>
      </c>
      <c r="E16" s="18">
        <v>215811</v>
      </c>
      <c r="H16" s="20">
        <f t="shared" si="2"/>
        <v>636891</v>
      </c>
      <c r="I16" s="21">
        <v>572154</v>
      </c>
      <c r="J16" s="22">
        <f t="shared" si="3"/>
        <v>64737</v>
      </c>
      <c r="K16" s="13"/>
    </row>
    <row r="17" spans="1:15" ht="21.4" customHeight="1">
      <c r="A17" s="15">
        <v>14</v>
      </c>
      <c r="B17" s="16" t="s">
        <v>27</v>
      </c>
      <c r="C17" s="17">
        <v>295550</v>
      </c>
      <c r="E17" s="18">
        <v>236395</v>
      </c>
      <c r="H17" s="20">
        <f t="shared" si="2"/>
        <v>531945</v>
      </c>
      <c r="I17" s="21">
        <v>519606</v>
      </c>
      <c r="J17" s="22">
        <f t="shared" si="3"/>
        <v>12339</v>
      </c>
      <c r="K17" s="13"/>
    </row>
    <row r="18" spans="1:15" ht="21.4" customHeight="1">
      <c r="A18" s="15">
        <v>16</v>
      </c>
      <c r="B18" s="25" t="s">
        <v>28</v>
      </c>
      <c r="C18" s="26">
        <v>645095</v>
      </c>
      <c r="E18" s="18">
        <v>258678</v>
      </c>
      <c r="H18" s="20">
        <f t="shared" si="2"/>
        <v>903773</v>
      </c>
      <c r="I18" s="21">
        <v>804292</v>
      </c>
      <c r="J18" s="22">
        <f t="shared" si="3"/>
        <v>99481</v>
      </c>
      <c r="K18" s="23"/>
      <c r="L18" s="23"/>
      <c r="M18" s="13"/>
    </row>
    <row r="19" spans="1:15" ht="21.4" customHeight="1">
      <c r="A19" s="15">
        <v>17</v>
      </c>
      <c r="B19" s="16" t="s">
        <v>29</v>
      </c>
      <c r="C19" s="17">
        <v>486582</v>
      </c>
      <c r="E19" s="18">
        <v>76000</v>
      </c>
      <c r="H19" s="20">
        <f t="shared" si="2"/>
        <v>562582</v>
      </c>
      <c r="I19" s="21">
        <v>498222</v>
      </c>
      <c r="J19" s="22">
        <f t="shared" si="3"/>
        <v>64360</v>
      </c>
      <c r="K19" s="23"/>
      <c r="L19" s="23"/>
      <c r="M19" s="13"/>
    </row>
    <row r="20" spans="1:15" ht="21.4" customHeight="1">
      <c r="A20" s="15">
        <v>18</v>
      </c>
      <c r="B20" s="16" t="s">
        <v>30</v>
      </c>
      <c r="C20" s="17">
        <v>502272</v>
      </c>
      <c r="E20" s="18">
        <v>273888</v>
      </c>
      <c r="H20" s="20">
        <f t="shared" si="2"/>
        <v>776160</v>
      </c>
      <c r="I20" s="21">
        <v>764564</v>
      </c>
      <c r="J20" s="22">
        <f t="shared" si="3"/>
        <v>11596</v>
      </c>
      <c r="K20" s="23"/>
      <c r="L20" s="23"/>
      <c r="M20" s="13"/>
    </row>
    <row r="21" spans="1:15" ht="21.4" customHeight="1">
      <c r="A21" s="15">
        <v>19</v>
      </c>
      <c r="B21" s="16" t="s">
        <v>31</v>
      </c>
      <c r="C21" s="17">
        <v>939679</v>
      </c>
      <c r="E21" s="18">
        <v>110802</v>
      </c>
      <c r="H21" s="20">
        <f t="shared" si="2"/>
        <v>1050481</v>
      </c>
      <c r="I21" s="21">
        <v>1049131</v>
      </c>
      <c r="J21" s="22">
        <f t="shared" si="3"/>
        <v>1350</v>
      </c>
      <c r="K21" s="23"/>
      <c r="L21" s="23"/>
      <c r="M21" s="13"/>
    </row>
    <row r="22" spans="1:15" ht="21.4" customHeight="1">
      <c r="A22" s="15">
        <v>20</v>
      </c>
      <c r="B22" s="16" t="s">
        <v>32</v>
      </c>
      <c r="C22" s="17">
        <v>143180</v>
      </c>
      <c r="E22" s="18">
        <v>0</v>
      </c>
      <c r="H22" s="20">
        <f t="shared" si="2"/>
        <v>143180</v>
      </c>
      <c r="I22" s="21">
        <v>119322</v>
      </c>
      <c r="J22" s="22">
        <f t="shared" si="3"/>
        <v>23858</v>
      </c>
      <c r="K22" s="23"/>
      <c r="L22" s="23"/>
      <c r="M22" s="13"/>
    </row>
    <row r="23" spans="1:15" ht="21.4" customHeight="1">
      <c r="A23" s="15">
        <v>21</v>
      </c>
      <c r="B23" s="16" t="s">
        <v>33</v>
      </c>
      <c r="C23" s="17">
        <v>228838</v>
      </c>
      <c r="E23" s="18">
        <v>11694</v>
      </c>
      <c r="H23" s="20">
        <f t="shared" si="2"/>
        <v>240532</v>
      </c>
      <c r="I23" s="21">
        <v>205198</v>
      </c>
      <c r="J23" s="22">
        <f t="shared" si="3"/>
        <v>35334</v>
      </c>
      <c r="K23" s="23"/>
      <c r="L23" s="23"/>
      <c r="M23" s="13"/>
    </row>
    <row r="24" spans="1:15" ht="21.4" customHeight="1">
      <c r="I24" s="15"/>
      <c r="N24" s="13"/>
    </row>
    <row r="25" spans="1:15" ht="21.4" customHeight="1">
      <c r="E25" s="29"/>
      <c r="I25" s="15"/>
      <c r="N25" s="24"/>
    </row>
    <row r="26" spans="1:15" ht="21.4" customHeight="1">
      <c r="N26" s="24"/>
    </row>
    <row r="27" spans="1:15" ht="21.4" customHeight="1">
      <c r="N27" s="13"/>
    </row>
    <row r="28" spans="1:15" ht="21.4" customHeight="1">
      <c r="N28" s="13"/>
    </row>
    <row r="29" spans="1:15" ht="21.4" customHeight="1">
      <c r="N29" s="13"/>
    </row>
    <row r="30" spans="1:15" ht="21.4" customHeight="1">
      <c r="N30" s="13"/>
    </row>
    <row r="31" spans="1:15" ht="21.4" customHeight="1">
      <c r="N31" s="13"/>
    </row>
    <row r="32" spans="1:15" ht="21.4" customHeight="1">
      <c r="N32" s="13"/>
      <c r="O32" s="14"/>
    </row>
    <row r="33" spans="14:15" ht="21.4" customHeight="1">
      <c r="N33" s="13"/>
    </row>
    <row r="34" spans="14:15" ht="21.4" customHeight="1">
      <c r="N34" s="13"/>
      <c r="O34" s="31"/>
    </row>
    <row r="35" spans="14:15" ht="21.4" customHeight="1">
      <c r="N35" s="13"/>
      <c r="O35" s="31"/>
    </row>
    <row r="36" spans="14:15" ht="21.4" customHeight="1">
      <c r="N36" s="13"/>
      <c r="O36" s="14"/>
    </row>
    <row r="37" spans="14:15" ht="21.4" customHeight="1">
      <c r="N37" s="13"/>
      <c r="O37" s="14"/>
    </row>
    <row r="38" spans="14:15" ht="21.4" customHeight="1">
      <c r="N38" s="13"/>
      <c r="O38" s="32"/>
    </row>
    <row r="39" spans="14:15" ht="21.4" customHeight="1">
      <c r="N39" s="13"/>
      <c r="O39" s="32"/>
    </row>
    <row r="40" spans="14:15" ht="21.4" customHeight="1">
      <c r="N40" s="13"/>
      <c r="O40" s="32"/>
    </row>
    <row r="41" spans="14:15" ht="21.4" customHeight="1">
      <c r="N41" s="13"/>
    </row>
    <row r="42" spans="14:15" ht="21.4" customHeight="1">
      <c r="N42" s="13"/>
    </row>
    <row r="43" spans="14:15" ht="21.4" customHeight="1">
      <c r="N43" s="13"/>
      <c r="O43" s="14"/>
    </row>
    <row r="44" spans="14:15" ht="21.4" customHeight="1">
      <c r="N44" s="13"/>
      <c r="O44" s="14"/>
    </row>
    <row r="45" spans="14:15" ht="21.4" customHeight="1">
      <c r="N45" s="13"/>
      <c r="O45" s="14"/>
    </row>
    <row r="46" spans="14:15" ht="21.4" customHeight="1">
      <c r="N46" s="13"/>
      <c r="O46" s="14"/>
    </row>
    <row r="47" spans="14:15" ht="21.4" customHeight="1">
      <c r="N47" s="13"/>
      <c r="O47" s="14"/>
    </row>
    <row r="48" spans="14:15" ht="21.4" customHeight="1">
      <c r="N48" s="13"/>
      <c r="O48" s="14"/>
    </row>
    <row r="49" spans="14:15" ht="21.4" customHeight="1">
      <c r="N49" s="13"/>
      <c r="O49" s="32"/>
    </row>
    <row r="50" spans="14:15" ht="21.4" customHeight="1">
      <c r="N50" s="13"/>
    </row>
    <row r="51" spans="14:15" ht="21.4" customHeight="1">
      <c r="N51" s="13"/>
    </row>
    <row r="52" spans="14:15" ht="21.4" customHeight="1">
      <c r="N52" s="13"/>
    </row>
    <row r="53" spans="14:15" ht="21.4" customHeight="1"/>
  </sheetData>
  <mergeCells count="1">
    <mergeCell ref="A1:M1"/>
  </mergeCells>
  <phoneticPr fontId="3" type="noConversion"/>
  <conditionalFormatting sqref="E24:E1048576 E1:E2">
    <cfRule type="cellIs" dxfId="0" priority="1" operator="lessThan">
      <formula>0</formula>
    </cfRule>
  </conditionalFormatting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催繳開班經費繳回</vt:lpstr>
      <vt:lpstr>催繳開班經費繳回!Print_Area</vt:lpstr>
      <vt:lpstr>催繳開班經費繳回!Print_Titles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2020-06-16T05:59:48Z</dcterms:created>
  <dcterms:modified xsi:type="dcterms:W3CDTF">2020-06-16T06:20:23Z</dcterms:modified>
</cp:coreProperties>
</file>