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「團體組」補助經費細目表" sheetId="1" r:id="rId1"/>
  </sheets>
  <definedNames>
    <definedName name="_xlnm._FilterDatabase" localSheetId="0" hidden="1">「團體組」補助經費細目表!$A$1:$R$38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7" i="1" l="1"/>
  <c r="Q37" i="1"/>
  <c r="P37" i="1"/>
  <c r="M37" i="1"/>
  <c r="L37" i="1"/>
  <c r="J37" i="1"/>
  <c r="I37" i="1"/>
  <c r="H37" i="1"/>
  <c r="G37" i="1"/>
  <c r="F37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6" i="1"/>
  <c r="P5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M6" i="1" l="1"/>
  <c r="L6" i="1"/>
  <c r="M35" i="1"/>
  <c r="L35" i="1"/>
  <c r="M31" i="1"/>
  <c r="L31" i="1"/>
  <c r="M27" i="1"/>
  <c r="L27" i="1"/>
  <c r="M17" i="1"/>
  <c r="L17" i="1"/>
  <c r="R17" i="1" s="1"/>
  <c r="M11" i="1"/>
  <c r="L11" i="1"/>
  <c r="M34" i="1"/>
  <c r="L34" i="1"/>
  <c r="R34" i="1" s="1"/>
  <c r="M30" i="1"/>
  <c r="L30" i="1"/>
  <c r="M26" i="1"/>
  <c r="L26" i="1"/>
  <c r="M16" i="1"/>
  <c r="L16" i="1"/>
  <c r="M10" i="1"/>
  <c r="L10" i="1"/>
  <c r="L29" i="1"/>
  <c r="M29" i="1"/>
  <c r="M25" i="1"/>
  <c r="L25" i="1"/>
  <c r="M21" i="1"/>
  <c r="L21" i="1"/>
  <c r="L15" i="1"/>
  <c r="M15" i="1"/>
  <c r="M9" i="1"/>
  <c r="L9" i="1"/>
  <c r="M36" i="1"/>
  <c r="L36" i="1"/>
  <c r="M24" i="1"/>
  <c r="L24" i="1"/>
  <c r="L20" i="1"/>
  <c r="M20" i="1"/>
  <c r="M14" i="1"/>
  <c r="L14" i="1"/>
  <c r="R14" i="1" s="1"/>
  <c r="M8" i="1"/>
  <c r="L8" i="1"/>
  <c r="M33" i="1"/>
  <c r="L33" i="1"/>
  <c r="M23" i="1"/>
  <c r="L23" i="1"/>
  <c r="M19" i="1"/>
  <c r="L19" i="1"/>
  <c r="M13" i="1"/>
  <c r="L13" i="1"/>
  <c r="M7" i="1"/>
  <c r="L7" i="1"/>
  <c r="M32" i="1"/>
  <c r="L32" i="1"/>
  <c r="M28" i="1"/>
  <c r="L28" i="1"/>
  <c r="M22" i="1"/>
  <c r="L22" i="1"/>
  <c r="M18" i="1"/>
  <c r="L18" i="1"/>
  <c r="M12" i="1"/>
  <c r="L12" i="1"/>
  <c r="R33" i="1" l="1"/>
  <c r="R22" i="1"/>
  <c r="R19" i="1"/>
  <c r="R9" i="1"/>
  <c r="R25" i="1"/>
  <c r="R15" i="1"/>
  <c r="R29" i="1"/>
  <c r="R20" i="1"/>
  <c r="R31" i="1"/>
  <c r="R12" i="1"/>
  <c r="R28" i="1"/>
  <c r="R7" i="1"/>
  <c r="R23" i="1"/>
  <c r="R10" i="1"/>
  <c r="R26" i="1"/>
  <c r="R35" i="1"/>
  <c r="R18" i="1"/>
  <c r="R32" i="1"/>
  <c r="R13" i="1"/>
  <c r="R8" i="1"/>
  <c r="R24" i="1"/>
  <c r="R36" i="1"/>
  <c r="R21" i="1"/>
  <c r="R16" i="1"/>
  <c r="R30" i="1"/>
  <c r="R11" i="1"/>
  <c r="R27" i="1"/>
  <c r="I5" i="1"/>
  <c r="M5" i="1" l="1"/>
  <c r="L5" i="1"/>
  <c r="N37" i="1" l="1"/>
  <c r="R6" i="1"/>
  <c r="R5" i="1" l="1"/>
</calcChain>
</file>

<file path=xl/sharedStrings.xml><?xml version="1.0" encoding="utf-8"?>
<sst xmlns="http://schemas.openxmlformats.org/spreadsheetml/2006/main" count="155" uniqueCount="78">
  <si>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</si>
  <si>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</si>
  <si>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</si>
  <si>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</si>
  <si>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</si>
  <si>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</si>
  <si>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</si>
  <si>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</si>
  <si>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</si>
  <si>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</si>
  <si>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sz val="12"/>
        <color indexed="8"/>
        <rFont val="標楷體"/>
        <family val="4"/>
        <charset val="136"/>
      </rPr>
      <t>合計</t>
    </r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</si>
  <si>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</si>
  <si>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5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</si>
  <si>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5" type="noConversion"/>
  </si>
  <si>
    <r>
      <rPr>
        <b/>
        <sz val="12"/>
        <rFont val="標楷體"/>
        <family val="4"/>
        <charset val="136"/>
      </rPr>
      <t>住宿費</t>
    </r>
    <phoneticPr fontId="15" type="noConversion"/>
  </si>
  <si>
    <r>
      <rPr>
        <b/>
        <sz val="12"/>
        <rFont val="標楷體"/>
        <family val="4"/>
        <charset val="136"/>
      </rPr>
      <t>膳費</t>
    </r>
    <phoneticPr fontId="15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</si>
  <si>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5" type="noConversion"/>
  </si>
  <si>
    <r>
      <rPr>
        <b/>
        <sz val="12"/>
        <rFont val="標楷體"/>
        <family val="4"/>
        <charset val="136"/>
      </rPr>
      <t>火車</t>
    </r>
    <phoneticPr fontId="15" type="noConversion"/>
  </si>
  <si>
    <t>直笛合奏</t>
    <phoneticPr fontId="15" type="noConversion"/>
  </si>
  <si>
    <r>
      <t>國小團體</t>
    </r>
    <r>
      <rPr>
        <sz val="12"/>
        <color theme="1"/>
        <rFont val="標楷體"/>
        <family val="4"/>
        <charset val="136"/>
      </rPr>
      <t>組</t>
    </r>
    <phoneticPr fontId="15" type="noConversion"/>
  </si>
  <si>
    <t>宜昌國小</t>
    <phoneticPr fontId="15" type="noConversion"/>
  </si>
  <si>
    <r>
      <t>國中團體</t>
    </r>
    <r>
      <rPr>
        <sz val="12"/>
        <color theme="1"/>
        <rFont val="標楷體"/>
        <family val="4"/>
        <charset val="136"/>
      </rPr>
      <t>組</t>
    </r>
    <phoneticPr fontId="15" type="noConversion"/>
  </si>
  <si>
    <t>國風國中</t>
  </si>
  <si>
    <t>美崙國中</t>
    <phoneticPr fontId="15" type="noConversion"/>
  </si>
  <si>
    <t>口琴合奏</t>
    <phoneticPr fontId="15" type="noConversion"/>
  </si>
  <si>
    <t>康樂國小</t>
    <phoneticPr fontId="15" type="noConversion"/>
  </si>
  <si>
    <t>同聲合唱</t>
  </si>
  <si>
    <t>國小團體組</t>
  </si>
  <si>
    <t>立山國小</t>
    <phoneticPr fontId="15" type="noConversion"/>
  </si>
  <si>
    <t>男聲合唱</t>
  </si>
  <si>
    <t>國中團體組</t>
  </si>
  <si>
    <t>美崙國中</t>
  </si>
  <si>
    <t>女聲合唱</t>
  </si>
  <si>
    <t>秀林國中</t>
  </si>
  <si>
    <t>鋼琴三重奏</t>
  </si>
  <si>
    <t>國中團體A組</t>
  </si>
  <si>
    <t>花崗國中</t>
  </si>
  <si>
    <t>弦樂四重奏</t>
  </si>
  <si>
    <t>弦樂合奏</t>
  </si>
  <si>
    <t>國小團體A組</t>
  </si>
  <si>
    <t>明義國小</t>
  </si>
  <si>
    <t>國小團體B組</t>
  </si>
  <si>
    <t>東華附小</t>
  </si>
  <si>
    <t>兒童樂隊</t>
  </si>
  <si>
    <t>海星國小</t>
  </si>
  <si>
    <t>管弦樂合奏</t>
  </si>
  <si>
    <t>管樂合奏</t>
  </si>
  <si>
    <t>鑄強國小</t>
  </si>
  <si>
    <t>國中團體B組</t>
  </si>
  <si>
    <t>宜昌國中</t>
  </si>
  <si>
    <t>花蓮高中</t>
  </si>
  <si>
    <t>打擊樂合奏</t>
  </si>
  <si>
    <t>化仁國中</t>
  </si>
  <si>
    <t>高中團體組</t>
  </si>
  <si>
    <r>
      <t>國小團體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</si>
  <si>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t>明恥國小</t>
  </si>
  <si>
    <t>絲竹室內樂合奏</t>
  </si>
  <si>
    <r>
      <t>國小團體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</si>
  <si>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北昌國小</t>
  </si>
  <si>
    <r>
      <t>國中團體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</si>
  <si>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t>國中團體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</si>
  <si>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國樂合奏</t>
    <phoneticPr fontId="15" type="noConversion"/>
  </si>
  <si>
    <t>校名</t>
    <phoneticPr fontId="15" type="noConversion"/>
  </si>
  <si>
    <t>項目</t>
    <phoneticPr fontId="15" type="noConversion"/>
  </si>
  <si>
    <t>組別</t>
    <phoneticPr fontId="15" type="noConversion"/>
  </si>
  <si>
    <t>桃園市</t>
    <phoneticPr fontId="15" type="noConversion"/>
  </si>
  <si>
    <t>木管五重奏</t>
    <phoneticPr fontId="15" type="noConversion"/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</si>
  <si>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</si>
  <si>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花崗國中</t>
    </r>
    <phoneticPr fontId="15" type="noConversion"/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</si>
  <si>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</si>
  <si>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宜昌國中</t>
    </r>
    <phoneticPr fontId="15" type="noConversion"/>
  </si>
  <si>
    <r>
      <rPr>
        <sz val="12"/>
        <color theme="1"/>
        <rFont val="標楷體"/>
        <family val="4"/>
        <charset val="136"/>
      </rPr>
      <t>銅管五重奏</t>
    </r>
    <phoneticPr fontId="15" type="noConversion"/>
  </si>
  <si>
    <t>A*1*500</t>
    <phoneticPr fontId="15" type="noConversion"/>
  </si>
  <si>
    <t>A*2*250</t>
    <phoneticPr fontId="15" type="noConversion"/>
  </si>
  <si>
    <t>B*24,000</t>
    <phoneticPr fontId="15" type="noConversion"/>
  </si>
  <si>
    <r>
      <t>6</t>
    </r>
    <r>
      <rPr>
        <sz val="12"/>
        <color indexed="8"/>
        <rFont val="標楷體"/>
        <family val="4"/>
        <charset val="136"/>
      </rPr>
      <t xml:space="preserve">噸：18輛
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標楷體"/>
        <family val="4"/>
        <charset val="136"/>
      </rPr>
      <t>噸：5輛</t>
    </r>
    <phoneticPr fontId="15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</si>
  <si>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b/>
        <sz val="12"/>
        <rFont val="Times New Roman"/>
        <family val="1"/>
      </rPr>
      <t>2</t>
    </r>
    <r>
      <rPr>
        <b/>
        <sz val="12"/>
        <rFont val="標楷體"/>
        <family val="4"/>
        <charset val="136"/>
      </rPr>
      <t>天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夜</t>
    </r>
    <r>
      <rPr>
        <sz val="12"/>
        <rFont val="標楷體"/>
        <family val="4"/>
        <charset val="136"/>
      </rPr>
      <t xml:space="preserve">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樂團部份，隨隊教師人數，以參賽學生每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本補助案之「住宿費」其單價為：師生每人每夜以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本補助案之「膳費」其單價為：師生每人每天以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>元計。
7本補助案之「交通費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遊覽車」其單價為：每車每天以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b/>
        <sz val="12"/>
        <rFont val="Times New Roman"/>
        <family val="1"/>
      </rPr>
      <t>&lt;</t>
    </r>
    <r>
      <rPr>
        <b/>
        <sz val="12"/>
        <rFont val="標楷體"/>
        <family val="4"/>
        <charset val="136"/>
      </rPr>
      <t>花蓮</t>
    </r>
    <r>
      <rPr>
        <b/>
        <sz val="12"/>
        <rFont val="Times New Roman"/>
        <family val="1"/>
      </rPr>
      <t>-</t>
    </r>
    <r>
      <rPr>
        <b/>
        <sz val="12"/>
        <rFont val="標楷體"/>
        <family val="4"/>
        <charset val="136"/>
      </rPr>
      <t>桃園</t>
    </r>
    <r>
      <rPr>
        <b/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>。
8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本補助案之「搬運費」其內容為：</t>
    </r>
    <r>
      <rPr>
        <b/>
        <sz val="12"/>
        <rFont val="標楷體"/>
        <family val="4"/>
        <charset val="136"/>
      </rPr>
      <t>花蓮縣－桃園縣</t>
    </r>
    <r>
      <rPr>
        <sz val="12"/>
        <rFont val="標楷體"/>
        <family val="4"/>
        <charset val="136"/>
      </rPr>
      <t>（來回車資及搬運費）。其價金為：</t>
    </r>
    <r>
      <rPr>
        <sz val="12"/>
        <rFont val="Times New Roman"/>
        <family val="1"/>
      </rPr>
      <t>(1)6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25,000</t>
    </r>
    <r>
      <rPr>
        <sz val="12"/>
        <rFont val="標楷體"/>
        <family val="4"/>
        <charset val="136"/>
      </rPr>
      <t>元（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）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21,000</t>
    </r>
    <r>
      <rPr>
        <sz val="12"/>
        <rFont val="標楷體"/>
        <family val="4"/>
        <charset val="136"/>
      </rPr>
      <t>元。
9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5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</si>
  <si>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109</t>
    </r>
    <r>
      <rPr>
        <b/>
        <sz val="18"/>
        <rFont val="標楷體"/>
        <family val="4"/>
        <charset val="136"/>
      </rPr>
      <t>學年度全國學生音樂比賽代表隊「團體組」補助經費細目表(公告初版)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</si>
</sst>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3" fontId="13" fillId="0" borderId="0" xfId="1" applyNumberFormat="1" applyFont="1" applyFill="1">
      <alignment vertical="center"/>
    </xf>
    <xf numFmtId="3" fontId="12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1" fontId="9" fillId="0" borderId="2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3" fontId="7" fillId="0" borderId="21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千分位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zoomScale="70" zoomScaleNormal="70" workbookViewId="0">
      <selection activeCell="K15" sqref="K15"/>
    </sheetView>
  </sheetViews>
  <sheetFormatPr defaultColWidth="9" defaultRowHeight="15.75"/>
  <cols>
    <col min="1" max="1" width="6.25" style="11" bestFit="1" customWidth="1"/>
    <col min="2" max="2" width="19" style="11" customWidth="1"/>
    <col min="3" max="3" width="18" style="12" customWidth="1"/>
    <col min="4" max="4" width="30.75" style="13" bestFit="1" customWidth="1"/>
    <col min="5" max="5" width="7.875" style="11" bestFit="1" customWidth="1"/>
    <col min="6" max="6" width="7" style="11" bestFit="1" customWidth="1"/>
    <col min="7" max="8" width="6.25" style="11" bestFit="1" customWidth="1"/>
    <col min="9" max="9" width="8.5" style="11" bestFit="1" customWidth="1"/>
    <col min="10" max="10" width="14.375" style="11" customWidth="1"/>
    <col min="11" max="11" width="13.875" style="11" customWidth="1"/>
    <col min="12" max="12" width="11" style="11" bestFit="1" customWidth="1"/>
    <col min="13" max="13" width="9" style="11" bestFit="1" customWidth="1"/>
    <col min="14" max="14" width="10" style="11" hidden="1" customWidth="1"/>
    <col min="15" max="15" width="15.125" style="11" hidden="1" customWidth="1"/>
    <col min="16" max="16" width="11" style="11" bestFit="1" customWidth="1"/>
    <col min="17" max="17" width="9" style="11" bestFit="1" customWidth="1"/>
    <col min="18" max="18" width="12.625" style="11" bestFit="1" customWidth="1"/>
    <col min="19" max="16384" width="9" style="11"/>
  </cols>
  <sheetData>
    <row r="1" spans="1:19" ht="45" customHeight="1" thickBot="1">
      <c r="A1" s="54" t="s">
        <v>77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  <c r="S1" s="5"/>
    </row>
    <row r="2" spans="1:19" ht="18.75">
      <c r="A2" s="73" t="s">
        <v>0</v>
      </c>
      <c r="B2" s="72" t="s">
        <v>63</v>
      </c>
      <c r="C2" s="72" t="s">
        <v>64</v>
      </c>
      <c r="D2" s="72" t="s">
        <v>62</v>
      </c>
      <c r="E2" s="64" t="s">
        <v>1</v>
      </c>
      <c r="F2" s="66" t="s">
        <v>2</v>
      </c>
      <c r="G2" s="67"/>
      <c r="H2" s="68"/>
      <c r="I2" s="64" t="s">
        <v>11</v>
      </c>
      <c r="J2" s="64" t="s">
        <v>12</v>
      </c>
      <c r="K2" s="69" t="s">
        <v>13</v>
      </c>
      <c r="L2" s="73" t="s">
        <v>14</v>
      </c>
      <c r="M2" s="64" t="s">
        <v>15</v>
      </c>
      <c r="N2" s="23" t="s">
        <v>3</v>
      </c>
      <c r="O2" s="81" t="s">
        <v>16</v>
      </c>
      <c r="P2" s="64" t="s">
        <v>4</v>
      </c>
      <c r="Q2" s="64" t="s">
        <v>5</v>
      </c>
      <c r="R2" s="69" t="s">
        <v>6</v>
      </c>
      <c r="S2" s="5"/>
    </row>
    <row r="3" spans="1:19">
      <c r="A3" s="74"/>
      <c r="B3" s="65"/>
      <c r="C3" s="65"/>
      <c r="D3" s="65"/>
      <c r="E3" s="65"/>
      <c r="F3" s="62" t="s">
        <v>7</v>
      </c>
      <c r="G3" s="62" t="s">
        <v>8</v>
      </c>
      <c r="H3" s="62" t="s">
        <v>9</v>
      </c>
      <c r="I3" s="65"/>
      <c r="J3" s="65"/>
      <c r="K3" s="70"/>
      <c r="L3" s="76"/>
      <c r="M3" s="77"/>
      <c r="N3" s="62" t="s">
        <v>17</v>
      </c>
      <c r="O3" s="82"/>
      <c r="P3" s="77"/>
      <c r="Q3" s="65"/>
      <c r="R3" s="70"/>
      <c r="S3" s="6"/>
    </row>
    <row r="4" spans="1:19" ht="16.5" thickBot="1">
      <c r="A4" s="75"/>
      <c r="B4" s="63"/>
      <c r="C4" s="63"/>
      <c r="D4" s="63"/>
      <c r="E4" s="63"/>
      <c r="F4" s="63"/>
      <c r="G4" s="63"/>
      <c r="H4" s="63"/>
      <c r="I4" s="63"/>
      <c r="J4" s="63"/>
      <c r="K4" s="71"/>
      <c r="L4" s="31" t="s">
        <v>72</v>
      </c>
      <c r="M4" s="32" t="s">
        <v>73</v>
      </c>
      <c r="N4" s="63"/>
      <c r="O4" s="83"/>
      <c r="P4" s="33" t="s">
        <v>74</v>
      </c>
      <c r="Q4" s="63"/>
      <c r="R4" s="71"/>
      <c r="S4" s="6"/>
    </row>
    <row r="5" spans="1:19" ht="16.5">
      <c r="A5" s="37">
        <v>1</v>
      </c>
      <c r="B5" s="43" t="s">
        <v>18</v>
      </c>
      <c r="C5" s="44" t="s">
        <v>19</v>
      </c>
      <c r="D5" s="45" t="s">
        <v>20</v>
      </c>
      <c r="E5" s="46" t="s">
        <v>65</v>
      </c>
      <c r="F5" s="38">
        <v>25</v>
      </c>
      <c r="G5" s="39">
        <v>2</v>
      </c>
      <c r="H5" s="38">
        <v>1</v>
      </c>
      <c r="I5" s="38">
        <f>SUM(F5:H5)</f>
        <v>28</v>
      </c>
      <c r="J5" s="38">
        <v>1</v>
      </c>
      <c r="K5" s="38">
        <v>6</v>
      </c>
      <c r="L5" s="40">
        <f>I5*1*500</f>
        <v>14000</v>
      </c>
      <c r="M5" s="40">
        <f>I5*2*250</f>
        <v>14000</v>
      </c>
      <c r="N5" s="41"/>
      <c r="O5" s="41"/>
      <c r="P5" s="40">
        <f>J5*24000</f>
        <v>24000</v>
      </c>
      <c r="Q5" s="40">
        <v>25000</v>
      </c>
      <c r="R5" s="42">
        <f>SUM(L5:Q5)</f>
        <v>77000</v>
      </c>
      <c r="S5" s="2"/>
    </row>
    <row r="6" spans="1:19" ht="16.5">
      <c r="A6" s="22">
        <v>2</v>
      </c>
      <c r="B6" s="47" t="s">
        <v>18</v>
      </c>
      <c r="C6" s="48" t="s">
        <v>21</v>
      </c>
      <c r="D6" s="48" t="s">
        <v>22</v>
      </c>
      <c r="E6" s="49" t="s">
        <v>65</v>
      </c>
      <c r="F6" s="1">
        <v>60</v>
      </c>
      <c r="G6" s="21">
        <v>4</v>
      </c>
      <c r="H6" s="1">
        <v>1</v>
      </c>
      <c r="I6" s="1">
        <f t="shared" ref="I6:I36" si="0">SUM(F6:H6)</f>
        <v>65</v>
      </c>
      <c r="J6" s="1">
        <v>2</v>
      </c>
      <c r="K6" s="1">
        <v>6</v>
      </c>
      <c r="L6" s="7">
        <f>I6*1*500</f>
        <v>32500</v>
      </c>
      <c r="M6" s="7">
        <f>I6*2*250</f>
        <v>32500</v>
      </c>
      <c r="N6" s="8"/>
      <c r="O6" s="8"/>
      <c r="P6" s="7">
        <f>J6*24000</f>
        <v>48000</v>
      </c>
      <c r="Q6" s="7">
        <v>25000</v>
      </c>
      <c r="R6" s="24">
        <f t="shared" ref="R6:R36" si="1">SUM(L6:Q6)</f>
        <v>138000</v>
      </c>
      <c r="S6" s="2"/>
    </row>
    <row r="7" spans="1:19" ht="16.5">
      <c r="A7" s="22">
        <v>3</v>
      </c>
      <c r="B7" s="47" t="s">
        <v>18</v>
      </c>
      <c r="C7" s="48" t="s">
        <v>21</v>
      </c>
      <c r="D7" s="48" t="s">
        <v>23</v>
      </c>
      <c r="E7" s="49" t="s">
        <v>65</v>
      </c>
      <c r="F7" s="1">
        <v>30</v>
      </c>
      <c r="G7" s="21">
        <v>2</v>
      </c>
      <c r="H7" s="1">
        <v>1</v>
      </c>
      <c r="I7" s="1">
        <f t="shared" si="0"/>
        <v>33</v>
      </c>
      <c r="J7" s="1">
        <v>1</v>
      </c>
      <c r="K7" s="1">
        <v>6</v>
      </c>
      <c r="L7" s="7">
        <f t="shared" ref="L7:L36" si="2">I7*1*500</f>
        <v>16500</v>
      </c>
      <c r="M7" s="7">
        <f t="shared" ref="M7:M36" si="3">I7*2*250</f>
        <v>16500</v>
      </c>
      <c r="N7" s="8"/>
      <c r="O7" s="8"/>
      <c r="P7" s="7">
        <f t="shared" ref="P7:P36" si="4">J7*24000</f>
        <v>24000</v>
      </c>
      <c r="Q7" s="7">
        <v>25000</v>
      </c>
      <c r="R7" s="24">
        <f t="shared" si="1"/>
        <v>82000</v>
      </c>
      <c r="S7" s="2"/>
    </row>
    <row r="8" spans="1:19" ht="16.5">
      <c r="A8" s="22">
        <v>4</v>
      </c>
      <c r="B8" s="47" t="s">
        <v>24</v>
      </c>
      <c r="C8" s="48" t="s">
        <v>19</v>
      </c>
      <c r="D8" s="48" t="s">
        <v>25</v>
      </c>
      <c r="E8" s="49" t="s">
        <v>65</v>
      </c>
      <c r="F8" s="9">
        <v>26</v>
      </c>
      <c r="G8" s="21">
        <v>2</v>
      </c>
      <c r="H8" s="1">
        <v>1</v>
      </c>
      <c r="I8" s="1">
        <f t="shared" si="0"/>
        <v>29</v>
      </c>
      <c r="J8" s="9">
        <v>1</v>
      </c>
      <c r="K8" s="9">
        <v>0</v>
      </c>
      <c r="L8" s="7">
        <f t="shared" si="2"/>
        <v>14500</v>
      </c>
      <c r="M8" s="7">
        <f t="shared" si="3"/>
        <v>14500</v>
      </c>
      <c r="N8" s="8"/>
      <c r="O8" s="8"/>
      <c r="P8" s="7">
        <f t="shared" si="4"/>
        <v>24000</v>
      </c>
      <c r="Q8" s="7">
        <v>0</v>
      </c>
      <c r="R8" s="24">
        <f t="shared" si="1"/>
        <v>53000</v>
      </c>
      <c r="S8" s="19"/>
    </row>
    <row r="9" spans="1:19" ht="16.5">
      <c r="A9" s="22">
        <v>5</v>
      </c>
      <c r="B9" s="47" t="s">
        <v>26</v>
      </c>
      <c r="C9" s="48" t="s">
        <v>27</v>
      </c>
      <c r="D9" s="48" t="s">
        <v>28</v>
      </c>
      <c r="E9" s="49" t="s">
        <v>65</v>
      </c>
      <c r="F9" s="1">
        <v>19</v>
      </c>
      <c r="G9" s="21">
        <v>1</v>
      </c>
      <c r="H9" s="1">
        <v>1</v>
      </c>
      <c r="I9" s="1">
        <f t="shared" si="0"/>
        <v>21</v>
      </c>
      <c r="J9" s="1">
        <v>1</v>
      </c>
      <c r="K9" s="1">
        <v>0</v>
      </c>
      <c r="L9" s="7">
        <f t="shared" si="2"/>
        <v>10500</v>
      </c>
      <c r="M9" s="7">
        <f t="shared" si="3"/>
        <v>10500</v>
      </c>
      <c r="N9" s="8"/>
      <c r="O9" s="8"/>
      <c r="P9" s="7">
        <f t="shared" si="4"/>
        <v>24000</v>
      </c>
      <c r="Q9" s="7">
        <v>0</v>
      </c>
      <c r="R9" s="24">
        <f t="shared" si="1"/>
        <v>45000</v>
      </c>
      <c r="S9" s="2"/>
    </row>
    <row r="10" spans="1:19" ht="16.5">
      <c r="A10" s="22">
        <v>6</v>
      </c>
      <c r="B10" s="47" t="s">
        <v>29</v>
      </c>
      <c r="C10" s="48" t="s">
        <v>30</v>
      </c>
      <c r="D10" s="50" t="s">
        <v>31</v>
      </c>
      <c r="E10" s="49" t="s">
        <v>65</v>
      </c>
      <c r="F10" s="1">
        <v>32</v>
      </c>
      <c r="G10" s="21">
        <v>2</v>
      </c>
      <c r="H10" s="1">
        <v>1</v>
      </c>
      <c r="I10" s="1">
        <f t="shared" si="0"/>
        <v>35</v>
      </c>
      <c r="J10" s="1">
        <v>1</v>
      </c>
      <c r="K10" s="1">
        <v>0</v>
      </c>
      <c r="L10" s="7">
        <f t="shared" si="2"/>
        <v>17500</v>
      </c>
      <c r="M10" s="7">
        <f t="shared" si="3"/>
        <v>17500</v>
      </c>
      <c r="N10" s="8"/>
      <c r="O10" s="8"/>
      <c r="P10" s="7">
        <f t="shared" si="4"/>
        <v>24000</v>
      </c>
      <c r="Q10" s="7">
        <v>0</v>
      </c>
      <c r="R10" s="24">
        <f t="shared" si="1"/>
        <v>59000</v>
      </c>
      <c r="S10" s="2"/>
    </row>
    <row r="11" spans="1:19" ht="16.5">
      <c r="A11" s="22">
        <v>7</v>
      </c>
      <c r="B11" s="47" t="s">
        <v>32</v>
      </c>
      <c r="C11" s="48" t="s">
        <v>30</v>
      </c>
      <c r="D11" s="50" t="s">
        <v>33</v>
      </c>
      <c r="E11" s="49" t="s">
        <v>65</v>
      </c>
      <c r="F11" s="1">
        <v>29</v>
      </c>
      <c r="G11" s="21">
        <v>2</v>
      </c>
      <c r="H11" s="1">
        <v>1</v>
      </c>
      <c r="I11" s="1">
        <f t="shared" si="0"/>
        <v>32</v>
      </c>
      <c r="J11" s="1">
        <v>1</v>
      </c>
      <c r="K11" s="1">
        <v>0</v>
      </c>
      <c r="L11" s="7">
        <f t="shared" si="2"/>
        <v>16000</v>
      </c>
      <c r="M11" s="7">
        <f t="shared" si="3"/>
        <v>16000</v>
      </c>
      <c r="N11" s="8"/>
      <c r="O11" s="8"/>
      <c r="P11" s="7">
        <f t="shared" si="4"/>
        <v>24000</v>
      </c>
      <c r="Q11" s="7">
        <v>0</v>
      </c>
      <c r="R11" s="24">
        <f t="shared" si="1"/>
        <v>56000</v>
      </c>
      <c r="S11" s="2"/>
    </row>
    <row r="12" spans="1:19" ht="16.5">
      <c r="A12" s="22">
        <v>8</v>
      </c>
      <c r="B12" s="47" t="s">
        <v>34</v>
      </c>
      <c r="C12" s="48" t="s">
        <v>35</v>
      </c>
      <c r="D12" s="48" t="s">
        <v>36</v>
      </c>
      <c r="E12" s="49" t="s">
        <v>65</v>
      </c>
      <c r="F12" s="1">
        <v>3</v>
      </c>
      <c r="G12" s="21">
        <v>1</v>
      </c>
      <c r="H12" s="1">
        <v>1</v>
      </c>
      <c r="I12" s="1">
        <f t="shared" si="0"/>
        <v>5</v>
      </c>
      <c r="J12" s="1">
        <v>1</v>
      </c>
      <c r="K12" s="1">
        <v>0</v>
      </c>
      <c r="L12" s="7">
        <f t="shared" si="2"/>
        <v>2500</v>
      </c>
      <c r="M12" s="7">
        <f t="shared" si="3"/>
        <v>2500</v>
      </c>
      <c r="N12" s="8"/>
      <c r="O12" s="8"/>
      <c r="P12" s="7">
        <f t="shared" si="4"/>
        <v>24000</v>
      </c>
      <c r="Q12" s="7">
        <v>0</v>
      </c>
      <c r="R12" s="24">
        <f t="shared" si="1"/>
        <v>29000</v>
      </c>
      <c r="S12" s="3"/>
    </row>
    <row r="13" spans="1:19" ht="16.5">
      <c r="A13" s="22">
        <v>9</v>
      </c>
      <c r="B13" s="47" t="s">
        <v>37</v>
      </c>
      <c r="C13" s="48" t="s">
        <v>35</v>
      </c>
      <c r="D13" s="48" t="s">
        <v>36</v>
      </c>
      <c r="E13" s="49" t="s">
        <v>65</v>
      </c>
      <c r="F13" s="1">
        <v>4</v>
      </c>
      <c r="G13" s="1">
        <v>1</v>
      </c>
      <c r="H13" s="1">
        <v>1</v>
      </c>
      <c r="I13" s="1">
        <f t="shared" si="0"/>
        <v>6</v>
      </c>
      <c r="J13" s="1">
        <v>1</v>
      </c>
      <c r="K13" s="1">
        <v>0</v>
      </c>
      <c r="L13" s="7">
        <f t="shared" si="2"/>
        <v>3000</v>
      </c>
      <c r="M13" s="7">
        <f t="shared" si="3"/>
        <v>3000</v>
      </c>
      <c r="N13" s="8"/>
      <c r="O13" s="8"/>
      <c r="P13" s="7">
        <f t="shared" si="4"/>
        <v>24000</v>
      </c>
      <c r="Q13" s="7">
        <v>0</v>
      </c>
      <c r="R13" s="24">
        <f t="shared" si="1"/>
        <v>30000</v>
      </c>
      <c r="S13" s="2"/>
    </row>
    <row r="14" spans="1:19" ht="16.5">
      <c r="A14" s="22">
        <v>10</v>
      </c>
      <c r="B14" s="47" t="s">
        <v>38</v>
      </c>
      <c r="C14" s="48" t="s">
        <v>39</v>
      </c>
      <c r="D14" s="48" t="s">
        <v>40</v>
      </c>
      <c r="E14" s="49" t="s">
        <v>65</v>
      </c>
      <c r="F14" s="1">
        <v>28</v>
      </c>
      <c r="G14" s="1">
        <v>2</v>
      </c>
      <c r="H14" s="1">
        <v>1</v>
      </c>
      <c r="I14" s="1">
        <f t="shared" si="0"/>
        <v>31</v>
      </c>
      <c r="J14" s="1">
        <v>1</v>
      </c>
      <c r="K14" s="1">
        <v>6</v>
      </c>
      <c r="L14" s="7">
        <f t="shared" si="2"/>
        <v>15500</v>
      </c>
      <c r="M14" s="7">
        <f t="shared" si="3"/>
        <v>15500</v>
      </c>
      <c r="N14" s="8"/>
      <c r="O14" s="8"/>
      <c r="P14" s="7">
        <f t="shared" si="4"/>
        <v>24000</v>
      </c>
      <c r="Q14" s="7">
        <v>25000</v>
      </c>
      <c r="R14" s="24">
        <f t="shared" si="1"/>
        <v>80000</v>
      </c>
      <c r="S14" s="3"/>
    </row>
    <row r="15" spans="1:19" ht="16.5">
      <c r="A15" s="22">
        <v>11</v>
      </c>
      <c r="B15" s="47" t="s">
        <v>38</v>
      </c>
      <c r="C15" s="48" t="s">
        <v>41</v>
      </c>
      <c r="D15" s="48" t="s">
        <v>42</v>
      </c>
      <c r="E15" s="49" t="s">
        <v>65</v>
      </c>
      <c r="F15" s="1">
        <v>23</v>
      </c>
      <c r="G15" s="1">
        <v>2</v>
      </c>
      <c r="H15" s="1">
        <v>1</v>
      </c>
      <c r="I15" s="1">
        <f t="shared" si="0"/>
        <v>26</v>
      </c>
      <c r="J15" s="1">
        <v>1</v>
      </c>
      <c r="K15" s="1">
        <v>6</v>
      </c>
      <c r="L15" s="7">
        <f t="shared" si="2"/>
        <v>13000</v>
      </c>
      <c r="M15" s="7">
        <f t="shared" si="3"/>
        <v>13000</v>
      </c>
      <c r="N15" s="8"/>
      <c r="O15" s="8"/>
      <c r="P15" s="7">
        <f t="shared" si="4"/>
        <v>24000</v>
      </c>
      <c r="Q15" s="7">
        <v>25000</v>
      </c>
      <c r="R15" s="24">
        <f t="shared" si="1"/>
        <v>75000</v>
      </c>
      <c r="S15" s="3"/>
    </row>
    <row r="16" spans="1:19" ht="16.5">
      <c r="A16" s="22">
        <v>12</v>
      </c>
      <c r="B16" s="47" t="s">
        <v>43</v>
      </c>
      <c r="C16" s="48" t="s">
        <v>27</v>
      </c>
      <c r="D16" s="48" t="s">
        <v>44</v>
      </c>
      <c r="E16" s="49" t="s">
        <v>65</v>
      </c>
      <c r="F16" s="1">
        <v>47</v>
      </c>
      <c r="G16" s="1">
        <v>3</v>
      </c>
      <c r="H16" s="1">
        <v>1</v>
      </c>
      <c r="I16" s="1">
        <f t="shared" si="0"/>
        <v>51</v>
      </c>
      <c r="J16" s="1">
        <v>2</v>
      </c>
      <c r="K16" s="1">
        <v>6</v>
      </c>
      <c r="L16" s="7">
        <f t="shared" si="2"/>
        <v>25500</v>
      </c>
      <c r="M16" s="7">
        <f t="shared" si="3"/>
        <v>25500</v>
      </c>
      <c r="N16" s="8"/>
      <c r="O16" s="8"/>
      <c r="P16" s="7">
        <f t="shared" si="4"/>
        <v>48000</v>
      </c>
      <c r="Q16" s="7">
        <v>25000</v>
      </c>
      <c r="R16" s="24">
        <f t="shared" si="1"/>
        <v>124000</v>
      </c>
      <c r="S16" s="3"/>
    </row>
    <row r="17" spans="1:19" ht="16.5">
      <c r="A17" s="22">
        <v>13</v>
      </c>
      <c r="B17" s="47" t="s">
        <v>45</v>
      </c>
      <c r="C17" s="48" t="s">
        <v>35</v>
      </c>
      <c r="D17" s="48" t="s">
        <v>36</v>
      </c>
      <c r="E17" s="49" t="s">
        <v>65</v>
      </c>
      <c r="F17" s="1">
        <v>72</v>
      </c>
      <c r="G17" s="1">
        <v>5</v>
      </c>
      <c r="H17" s="1">
        <v>1</v>
      </c>
      <c r="I17" s="1">
        <f t="shared" si="0"/>
        <v>78</v>
      </c>
      <c r="J17" s="1">
        <v>2</v>
      </c>
      <c r="K17" s="1">
        <v>6</v>
      </c>
      <c r="L17" s="7">
        <f t="shared" si="2"/>
        <v>39000</v>
      </c>
      <c r="M17" s="7">
        <f t="shared" si="3"/>
        <v>39000</v>
      </c>
      <c r="N17" s="8"/>
      <c r="O17" s="8"/>
      <c r="P17" s="7">
        <f t="shared" si="4"/>
        <v>48000</v>
      </c>
      <c r="Q17" s="7">
        <v>25000</v>
      </c>
      <c r="R17" s="24">
        <f t="shared" si="1"/>
        <v>151000</v>
      </c>
      <c r="S17" s="3"/>
    </row>
    <row r="18" spans="1:19" ht="16.5">
      <c r="A18" s="22">
        <v>14</v>
      </c>
      <c r="B18" s="47" t="s">
        <v>46</v>
      </c>
      <c r="C18" s="48" t="s">
        <v>39</v>
      </c>
      <c r="D18" s="48" t="s">
        <v>40</v>
      </c>
      <c r="E18" s="49" t="s">
        <v>65</v>
      </c>
      <c r="F18" s="1">
        <v>35</v>
      </c>
      <c r="G18" s="1">
        <v>2</v>
      </c>
      <c r="H18" s="1">
        <v>1</v>
      </c>
      <c r="I18" s="1">
        <f t="shared" si="0"/>
        <v>38</v>
      </c>
      <c r="J18" s="1">
        <v>1</v>
      </c>
      <c r="K18" s="1">
        <v>6</v>
      </c>
      <c r="L18" s="7">
        <f t="shared" si="2"/>
        <v>19000</v>
      </c>
      <c r="M18" s="7">
        <f t="shared" si="3"/>
        <v>19000</v>
      </c>
      <c r="N18" s="8"/>
      <c r="O18" s="8"/>
      <c r="P18" s="7">
        <f t="shared" si="4"/>
        <v>24000</v>
      </c>
      <c r="Q18" s="7">
        <v>25000</v>
      </c>
      <c r="R18" s="24">
        <f t="shared" si="1"/>
        <v>87000</v>
      </c>
      <c r="S18" s="3"/>
    </row>
    <row r="19" spans="1:19" ht="16.5">
      <c r="A19" s="22">
        <v>15</v>
      </c>
      <c r="B19" s="47" t="s">
        <v>46</v>
      </c>
      <c r="C19" s="48" t="s">
        <v>41</v>
      </c>
      <c r="D19" s="48" t="s">
        <v>47</v>
      </c>
      <c r="E19" s="49" t="s">
        <v>65</v>
      </c>
      <c r="F19" s="1">
        <v>29</v>
      </c>
      <c r="G19" s="1">
        <v>2</v>
      </c>
      <c r="H19" s="1">
        <v>1</v>
      </c>
      <c r="I19" s="1">
        <f t="shared" si="0"/>
        <v>32</v>
      </c>
      <c r="J19" s="1">
        <v>1</v>
      </c>
      <c r="K19" s="1">
        <v>6</v>
      </c>
      <c r="L19" s="7">
        <f t="shared" si="2"/>
        <v>16000</v>
      </c>
      <c r="M19" s="7">
        <f t="shared" si="3"/>
        <v>16000</v>
      </c>
      <c r="N19" s="8"/>
      <c r="O19" s="8"/>
      <c r="P19" s="7">
        <f t="shared" si="4"/>
        <v>24000</v>
      </c>
      <c r="Q19" s="7">
        <v>25000</v>
      </c>
      <c r="R19" s="24">
        <f t="shared" si="1"/>
        <v>81000</v>
      </c>
      <c r="S19" s="2"/>
    </row>
    <row r="20" spans="1:19" ht="16.5">
      <c r="A20" s="22">
        <v>16</v>
      </c>
      <c r="B20" s="47" t="s">
        <v>46</v>
      </c>
      <c r="C20" s="48" t="s">
        <v>35</v>
      </c>
      <c r="D20" s="48" t="s">
        <v>36</v>
      </c>
      <c r="E20" s="49" t="s">
        <v>65</v>
      </c>
      <c r="F20" s="1">
        <v>72</v>
      </c>
      <c r="G20" s="1">
        <v>5</v>
      </c>
      <c r="H20" s="1">
        <v>1</v>
      </c>
      <c r="I20" s="1">
        <f t="shared" si="0"/>
        <v>78</v>
      </c>
      <c r="J20" s="1">
        <v>2</v>
      </c>
      <c r="K20" s="1">
        <v>6</v>
      </c>
      <c r="L20" s="7">
        <f t="shared" si="2"/>
        <v>39000</v>
      </c>
      <c r="M20" s="7">
        <f t="shared" si="3"/>
        <v>39000</v>
      </c>
      <c r="N20" s="8"/>
      <c r="O20" s="8"/>
      <c r="P20" s="7">
        <f t="shared" si="4"/>
        <v>48000</v>
      </c>
      <c r="Q20" s="7">
        <v>25000</v>
      </c>
      <c r="R20" s="24">
        <f t="shared" si="1"/>
        <v>151000</v>
      </c>
      <c r="S20" s="3"/>
    </row>
    <row r="21" spans="1:19" ht="16.5">
      <c r="A21" s="22">
        <v>17</v>
      </c>
      <c r="B21" s="47" t="s">
        <v>46</v>
      </c>
      <c r="C21" s="48" t="s">
        <v>48</v>
      </c>
      <c r="D21" s="48" t="s">
        <v>49</v>
      </c>
      <c r="E21" s="49" t="s">
        <v>65</v>
      </c>
      <c r="F21" s="1">
        <v>80</v>
      </c>
      <c r="G21" s="1">
        <v>6</v>
      </c>
      <c r="H21" s="1">
        <v>1</v>
      </c>
      <c r="I21" s="1">
        <f t="shared" si="0"/>
        <v>87</v>
      </c>
      <c r="J21" s="1">
        <v>2</v>
      </c>
      <c r="K21" s="1">
        <v>6</v>
      </c>
      <c r="L21" s="7">
        <f t="shared" si="2"/>
        <v>43500</v>
      </c>
      <c r="M21" s="7">
        <f t="shared" si="3"/>
        <v>43500</v>
      </c>
      <c r="N21" s="8"/>
      <c r="O21" s="8"/>
      <c r="P21" s="7">
        <f t="shared" si="4"/>
        <v>48000</v>
      </c>
      <c r="Q21" s="7">
        <v>25000</v>
      </c>
      <c r="R21" s="24">
        <f t="shared" si="1"/>
        <v>160000</v>
      </c>
      <c r="S21" s="2"/>
    </row>
    <row r="22" spans="1:19" ht="18.75">
      <c r="A22" s="22">
        <v>18</v>
      </c>
      <c r="B22" s="47" t="s">
        <v>51</v>
      </c>
      <c r="C22" s="48" t="s">
        <v>27</v>
      </c>
      <c r="D22" s="50" t="s">
        <v>40</v>
      </c>
      <c r="E22" s="49" t="s">
        <v>65</v>
      </c>
      <c r="F22" s="1">
        <v>18</v>
      </c>
      <c r="G22" s="1">
        <v>1</v>
      </c>
      <c r="H22" s="1">
        <v>1</v>
      </c>
      <c r="I22" s="1">
        <f t="shared" si="0"/>
        <v>20</v>
      </c>
      <c r="J22" s="1">
        <v>1</v>
      </c>
      <c r="K22" s="1">
        <v>6</v>
      </c>
      <c r="L22" s="7">
        <f t="shared" si="2"/>
        <v>10000</v>
      </c>
      <c r="M22" s="7">
        <f t="shared" si="3"/>
        <v>10000</v>
      </c>
      <c r="N22" s="8"/>
      <c r="O22" s="8"/>
      <c r="P22" s="7">
        <f t="shared" si="4"/>
        <v>24000</v>
      </c>
      <c r="Q22" s="7">
        <v>25000</v>
      </c>
      <c r="R22" s="24">
        <f t="shared" si="1"/>
        <v>69000</v>
      </c>
      <c r="S22" s="4"/>
    </row>
    <row r="23" spans="1:19" ht="18.75">
      <c r="A23" s="22">
        <v>19</v>
      </c>
      <c r="B23" s="47" t="s">
        <v>51</v>
      </c>
      <c r="C23" s="48" t="s">
        <v>30</v>
      </c>
      <c r="D23" s="50" t="s">
        <v>52</v>
      </c>
      <c r="E23" s="49" t="s">
        <v>65</v>
      </c>
      <c r="F23" s="1">
        <v>14</v>
      </c>
      <c r="G23" s="1">
        <v>1</v>
      </c>
      <c r="H23" s="1">
        <v>1</v>
      </c>
      <c r="I23" s="1">
        <f t="shared" si="0"/>
        <v>16</v>
      </c>
      <c r="J23" s="1">
        <v>1</v>
      </c>
      <c r="K23" s="1">
        <v>6</v>
      </c>
      <c r="L23" s="7">
        <f t="shared" si="2"/>
        <v>8000</v>
      </c>
      <c r="M23" s="7">
        <f t="shared" si="3"/>
        <v>8000</v>
      </c>
      <c r="N23" s="8"/>
      <c r="O23" s="8"/>
      <c r="P23" s="7">
        <f t="shared" si="4"/>
        <v>24000</v>
      </c>
      <c r="Q23" s="7">
        <v>25000</v>
      </c>
      <c r="R23" s="24">
        <f t="shared" si="1"/>
        <v>65000</v>
      </c>
      <c r="S23" s="20"/>
    </row>
    <row r="24" spans="1:19" ht="18.75">
      <c r="A24" s="22">
        <v>20</v>
      </c>
      <c r="B24" s="47" t="s">
        <v>51</v>
      </c>
      <c r="C24" s="48" t="s">
        <v>53</v>
      </c>
      <c r="D24" s="50" t="s">
        <v>50</v>
      </c>
      <c r="E24" s="49" t="s">
        <v>65</v>
      </c>
      <c r="F24" s="1">
        <v>7</v>
      </c>
      <c r="G24" s="1">
        <v>1</v>
      </c>
      <c r="H24" s="1">
        <v>1</v>
      </c>
      <c r="I24" s="1">
        <f t="shared" si="0"/>
        <v>9</v>
      </c>
      <c r="J24" s="1">
        <v>1</v>
      </c>
      <c r="K24" s="1">
        <v>6</v>
      </c>
      <c r="L24" s="7">
        <f t="shared" si="2"/>
        <v>4500</v>
      </c>
      <c r="M24" s="7">
        <f t="shared" si="3"/>
        <v>4500</v>
      </c>
      <c r="N24" s="8"/>
      <c r="O24" s="8"/>
      <c r="P24" s="7">
        <f t="shared" si="4"/>
        <v>24000</v>
      </c>
      <c r="Q24" s="7">
        <v>25000</v>
      </c>
      <c r="R24" s="24">
        <f t="shared" si="1"/>
        <v>58000</v>
      </c>
      <c r="S24" s="20"/>
    </row>
    <row r="25" spans="1:19" ht="18.75">
      <c r="A25" s="22">
        <v>21</v>
      </c>
      <c r="B25" s="47" t="s">
        <v>61</v>
      </c>
      <c r="C25" s="48" t="s">
        <v>54</v>
      </c>
      <c r="D25" s="48" t="s">
        <v>40</v>
      </c>
      <c r="E25" s="49" t="s">
        <v>65</v>
      </c>
      <c r="F25" s="1">
        <v>45</v>
      </c>
      <c r="G25" s="1">
        <v>3</v>
      </c>
      <c r="H25" s="1">
        <v>1</v>
      </c>
      <c r="I25" s="1">
        <f t="shared" si="0"/>
        <v>49</v>
      </c>
      <c r="J25" s="1">
        <v>2</v>
      </c>
      <c r="K25" s="1">
        <v>6</v>
      </c>
      <c r="L25" s="7">
        <f t="shared" si="2"/>
        <v>24500</v>
      </c>
      <c r="M25" s="7">
        <f t="shared" si="3"/>
        <v>24500</v>
      </c>
      <c r="N25" s="8"/>
      <c r="O25" s="8"/>
      <c r="P25" s="7">
        <f t="shared" si="4"/>
        <v>48000</v>
      </c>
      <c r="Q25" s="7">
        <v>25000</v>
      </c>
      <c r="R25" s="24">
        <f t="shared" si="1"/>
        <v>122000</v>
      </c>
      <c r="S25" s="4"/>
    </row>
    <row r="26" spans="1:19" ht="18.75">
      <c r="A26" s="22">
        <v>22</v>
      </c>
      <c r="B26" s="47" t="s">
        <v>61</v>
      </c>
      <c r="C26" s="48" t="s">
        <v>41</v>
      </c>
      <c r="D26" s="50" t="s">
        <v>55</v>
      </c>
      <c r="E26" s="49" t="s">
        <v>65</v>
      </c>
      <c r="F26" s="1">
        <v>46</v>
      </c>
      <c r="G26" s="1">
        <v>3</v>
      </c>
      <c r="H26" s="1">
        <v>1</v>
      </c>
      <c r="I26" s="1">
        <f t="shared" si="0"/>
        <v>50</v>
      </c>
      <c r="J26" s="1">
        <v>2</v>
      </c>
      <c r="K26" s="1">
        <v>6</v>
      </c>
      <c r="L26" s="7">
        <f t="shared" si="2"/>
        <v>25000</v>
      </c>
      <c r="M26" s="7">
        <f t="shared" si="3"/>
        <v>25000</v>
      </c>
      <c r="N26" s="8"/>
      <c r="O26" s="8"/>
      <c r="P26" s="7">
        <f t="shared" si="4"/>
        <v>48000</v>
      </c>
      <c r="Q26" s="7">
        <v>25000</v>
      </c>
      <c r="R26" s="24">
        <f t="shared" si="1"/>
        <v>123000</v>
      </c>
      <c r="S26" s="4"/>
    </row>
    <row r="27" spans="1:19" ht="18.75">
      <c r="A27" s="22">
        <v>23</v>
      </c>
      <c r="B27" s="47" t="s">
        <v>61</v>
      </c>
      <c r="C27" s="48" t="s">
        <v>35</v>
      </c>
      <c r="D27" s="48" t="s">
        <v>36</v>
      </c>
      <c r="E27" s="49" t="s">
        <v>65</v>
      </c>
      <c r="F27" s="1">
        <v>57</v>
      </c>
      <c r="G27" s="1">
        <v>4</v>
      </c>
      <c r="H27" s="1">
        <v>1</v>
      </c>
      <c r="I27" s="1">
        <f t="shared" si="0"/>
        <v>62</v>
      </c>
      <c r="J27" s="1">
        <v>2</v>
      </c>
      <c r="K27" s="21">
        <v>6</v>
      </c>
      <c r="L27" s="7">
        <f t="shared" si="2"/>
        <v>31000</v>
      </c>
      <c r="M27" s="7">
        <f t="shared" si="3"/>
        <v>31000</v>
      </c>
      <c r="N27" s="8"/>
      <c r="O27" s="8"/>
      <c r="P27" s="7">
        <f t="shared" si="4"/>
        <v>48000</v>
      </c>
      <c r="Q27" s="7">
        <v>25000</v>
      </c>
      <c r="R27" s="24">
        <f t="shared" si="1"/>
        <v>135000</v>
      </c>
      <c r="S27" s="4"/>
    </row>
    <row r="28" spans="1:19" ht="18.75">
      <c r="A28" s="22">
        <v>24</v>
      </c>
      <c r="B28" s="47" t="s">
        <v>61</v>
      </c>
      <c r="C28" s="48" t="s">
        <v>48</v>
      </c>
      <c r="D28" s="50" t="s">
        <v>22</v>
      </c>
      <c r="E28" s="49" t="s">
        <v>65</v>
      </c>
      <c r="F28" s="1">
        <v>56</v>
      </c>
      <c r="G28" s="1">
        <v>4</v>
      </c>
      <c r="H28" s="1">
        <v>1</v>
      </c>
      <c r="I28" s="1">
        <f t="shared" si="0"/>
        <v>61</v>
      </c>
      <c r="J28" s="1">
        <v>2</v>
      </c>
      <c r="K28" s="21">
        <v>6</v>
      </c>
      <c r="L28" s="7">
        <f t="shared" si="2"/>
        <v>30500</v>
      </c>
      <c r="M28" s="7">
        <f t="shared" si="3"/>
        <v>30500</v>
      </c>
      <c r="N28" s="8"/>
      <c r="O28" s="8"/>
      <c r="P28" s="7">
        <f t="shared" si="4"/>
        <v>48000</v>
      </c>
      <c r="Q28" s="7">
        <v>25000</v>
      </c>
      <c r="R28" s="24">
        <f t="shared" si="1"/>
        <v>134000</v>
      </c>
      <c r="S28" s="4"/>
    </row>
    <row r="29" spans="1:19" ht="18.75">
      <c r="A29" s="22">
        <v>25</v>
      </c>
      <c r="B29" s="47" t="s">
        <v>56</v>
      </c>
      <c r="C29" s="48" t="s">
        <v>54</v>
      </c>
      <c r="D29" s="48" t="s">
        <v>40</v>
      </c>
      <c r="E29" s="49" t="s">
        <v>65</v>
      </c>
      <c r="F29" s="1">
        <v>15</v>
      </c>
      <c r="G29" s="1">
        <v>1</v>
      </c>
      <c r="H29" s="1">
        <v>1</v>
      </c>
      <c r="I29" s="1">
        <f t="shared" si="0"/>
        <v>17</v>
      </c>
      <c r="J29" s="1">
        <v>1</v>
      </c>
      <c r="K29" s="1">
        <v>4</v>
      </c>
      <c r="L29" s="7">
        <f t="shared" si="2"/>
        <v>8500</v>
      </c>
      <c r="M29" s="7">
        <f t="shared" si="3"/>
        <v>8500</v>
      </c>
      <c r="N29" s="8"/>
      <c r="O29" s="8"/>
      <c r="P29" s="7">
        <f t="shared" si="4"/>
        <v>24000</v>
      </c>
      <c r="Q29" s="7">
        <v>21000</v>
      </c>
      <c r="R29" s="24">
        <f t="shared" si="1"/>
        <v>62000</v>
      </c>
      <c r="S29" s="4"/>
    </row>
    <row r="30" spans="1:19" ht="18.75">
      <c r="A30" s="22">
        <v>26</v>
      </c>
      <c r="B30" s="47" t="s">
        <v>56</v>
      </c>
      <c r="C30" s="48" t="s">
        <v>57</v>
      </c>
      <c r="D30" s="48" t="s">
        <v>55</v>
      </c>
      <c r="E30" s="49" t="s">
        <v>65</v>
      </c>
      <c r="F30" s="1">
        <v>15</v>
      </c>
      <c r="G30" s="1">
        <v>1</v>
      </c>
      <c r="H30" s="1">
        <v>1</v>
      </c>
      <c r="I30" s="1">
        <f t="shared" si="0"/>
        <v>17</v>
      </c>
      <c r="J30" s="1">
        <v>1</v>
      </c>
      <c r="K30" s="1">
        <v>4</v>
      </c>
      <c r="L30" s="7">
        <f t="shared" si="2"/>
        <v>8500</v>
      </c>
      <c r="M30" s="7">
        <f t="shared" si="3"/>
        <v>8500</v>
      </c>
      <c r="N30" s="8"/>
      <c r="O30" s="8"/>
      <c r="P30" s="7">
        <f t="shared" si="4"/>
        <v>24000</v>
      </c>
      <c r="Q30" s="7">
        <v>21000</v>
      </c>
      <c r="R30" s="24">
        <f t="shared" si="1"/>
        <v>62000</v>
      </c>
      <c r="S30" s="4"/>
    </row>
    <row r="31" spans="1:19" ht="18.75">
      <c r="A31" s="22">
        <v>27</v>
      </c>
      <c r="B31" s="47" t="s">
        <v>56</v>
      </c>
      <c r="C31" s="48" t="s">
        <v>57</v>
      </c>
      <c r="D31" s="48" t="s">
        <v>58</v>
      </c>
      <c r="E31" s="49" t="s">
        <v>65</v>
      </c>
      <c r="F31" s="1">
        <v>15</v>
      </c>
      <c r="G31" s="1">
        <v>1</v>
      </c>
      <c r="H31" s="1">
        <v>1</v>
      </c>
      <c r="I31" s="1">
        <f t="shared" si="0"/>
        <v>17</v>
      </c>
      <c r="J31" s="1">
        <v>1</v>
      </c>
      <c r="K31" s="1">
        <v>4</v>
      </c>
      <c r="L31" s="7">
        <f t="shared" si="2"/>
        <v>8500</v>
      </c>
      <c r="M31" s="7">
        <f t="shared" si="3"/>
        <v>8500</v>
      </c>
      <c r="N31" s="8"/>
      <c r="O31" s="8"/>
      <c r="P31" s="7">
        <f t="shared" si="4"/>
        <v>24000</v>
      </c>
      <c r="Q31" s="7">
        <v>21000</v>
      </c>
      <c r="R31" s="24">
        <f t="shared" si="1"/>
        <v>62000</v>
      </c>
      <c r="S31" s="4"/>
    </row>
    <row r="32" spans="1:19" ht="18.75">
      <c r="A32" s="22">
        <v>28</v>
      </c>
      <c r="B32" s="47" t="s">
        <v>56</v>
      </c>
      <c r="C32" s="48" t="s">
        <v>59</v>
      </c>
      <c r="D32" s="48" t="s">
        <v>36</v>
      </c>
      <c r="E32" s="49" t="s">
        <v>65</v>
      </c>
      <c r="F32" s="1">
        <v>15</v>
      </c>
      <c r="G32" s="1">
        <v>1</v>
      </c>
      <c r="H32" s="1">
        <v>1</v>
      </c>
      <c r="I32" s="1">
        <f t="shared" si="0"/>
        <v>17</v>
      </c>
      <c r="J32" s="1">
        <v>1</v>
      </c>
      <c r="K32" s="1">
        <v>4</v>
      </c>
      <c r="L32" s="7">
        <f t="shared" si="2"/>
        <v>8500</v>
      </c>
      <c r="M32" s="7">
        <f t="shared" si="3"/>
        <v>8500</v>
      </c>
      <c r="N32" s="8"/>
      <c r="O32" s="8"/>
      <c r="P32" s="7">
        <f t="shared" si="4"/>
        <v>24000</v>
      </c>
      <c r="Q32" s="7">
        <v>21000</v>
      </c>
      <c r="R32" s="24">
        <f t="shared" si="1"/>
        <v>62000</v>
      </c>
      <c r="S32" s="4"/>
    </row>
    <row r="33" spans="1:19" ht="18.75">
      <c r="A33" s="22">
        <v>29</v>
      </c>
      <c r="B33" s="47" t="s">
        <v>56</v>
      </c>
      <c r="C33" s="48" t="s">
        <v>60</v>
      </c>
      <c r="D33" s="48" t="s">
        <v>22</v>
      </c>
      <c r="E33" s="49" t="s">
        <v>65</v>
      </c>
      <c r="F33" s="1">
        <v>15</v>
      </c>
      <c r="G33" s="1">
        <v>1</v>
      </c>
      <c r="H33" s="1">
        <v>1</v>
      </c>
      <c r="I33" s="1">
        <f t="shared" si="0"/>
        <v>17</v>
      </c>
      <c r="J33" s="1">
        <v>1</v>
      </c>
      <c r="K33" s="1">
        <v>4</v>
      </c>
      <c r="L33" s="7">
        <f t="shared" si="2"/>
        <v>8500</v>
      </c>
      <c r="M33" s="7">
        <f t="shared" si="3"/>
        <v>8500</v>
      </c>
      <c r="N33" s="8"/>
      <c r="O33" s="8"/>
      <c r="P33" s="7">
        <f t="shared" si="4"/>
        <v>24000</v>
      </c>
      <c r="Q33" s="7">
        <v>21000</v>
      </c>
      <c r="R33" s="24">
        <f t="shared" si="1"/>
        <v>62000</v>
      </c>
      <c r="S33" s="4"/>
    </row>
    <row r="34" spans="1:19" ht="18.75">
      <c r="A34" s="22">
        <v>30</v>
      </c>
      <c r="B34" s="51" t="s">
        <v>66</v>
      </c>
      <c r="C34" s="52" t="s">
        <v>67</v>
      </c>
      <c r="D34" s="52" t="s">
        <v>68</v>
      </c>
      <c r="E34" s="49" t="s">
        <v>65</v>
      </c>
      <c r="F34" s="35">
        <v>5</v>
      </c>
      <c r="G34" s="35">
        <v>1</v>
      </c>
      <c r="H34" s="1">
        <v>1</v>
      </c>
      <c r="I34" s="1">
        <f t="shared" si="0"/>
        <v>7</v>
      </c>
      <c r="J34" s="35">
        <v>1</v>
      </c>
      <c r="K34" s="35">
        <v>0</v>
      </c>
      <c r="L34" s="7">
        <f t="shared" si="2"/>
        <v>3500</v>
      </c>
      <c r="M34" s="7">
        <f t="shared" si="3"/>
        <v>3500</v>
      </c>
      <c r="N34" s="36"/>
      <c r="O34" s="36"/>
      <c r="P34" s="7">
        <f t="shared" si="4"/>
        <v>24000</v>
      </c>
      <c r="Q34" s="7">
        <v>0</v>
      </c>
      <c r="R34" s="24">
        <f t="shared" si="1"/>
        <v>31000</v>
      </c>
      <c r="S34" s="4"/>
    </row>
    <row r="35" spans="1:19" ht="18.75">
      <c r="A35" s="22">
        <v>31</v>
      </c>
      <c r="B35" s="51" t="s">
        <v>66</v>
      </c>
      <c r="C35" s="52" t="s">
        <v>69</v>
      </c>
      <c r="D35" s="52" t="s">
        <v>70</v>
      </c>
      <c r="E35" s="49" t="s">
        <v>65</v>
      </c>
      <c r="F35" s="35">
        <v>5</v>
      </c>
      <c r="G35" s="35">
        <v>1</v>
      </c>
      <c r="H35" s="1">
        <v>1</v>
      </c>
      <c r="I35" s="1">
        <f t="shared" si="0"/>
        <v>7</v>
      </c>
      <c r="J35" s="35">
        <v>1</v>
      </c>
      <c r="K35" s="35">
        <v>0</v>
      </c>
      <c r="L35" s="7">
        <f t="shared" si="2"/>
        <v>3500</v>
      </c>
      <c r="M35" s="7">
        <f t="shared" si="3"/>
        <v>3500</v>
      </c>
      <c r="N35" s="36"/>
      <c r="O35" s="36"/>
      <c r="P35" s="7">
        <f t="shared" si="4"/>
        <v>24000</v>
      </c>
      <c r="Q35" s="7">
        <v>0</v>
      </c>
      <c r="R35" s="24">
        <f t="shared" si="1"/>
        <v>31000</v>
      </c>
      <c r="S35" s="4"/>
    </row>
    <row r="36" spans="1:19" ht="19.5" thickBot="1">
      <c r="A36" s="22">
        <v>32</v>
      </c>
      <c r="B36" s="53" t="s">
        <v>71</v>
      </c>
      <c r="C36" s="52" t="s">
        <v>69</v>
      </c>
      <c r="D36" s="52" t="s">
        <v>70</v>
      </c>
      <c r="E36" s="49" t="s">
        <v>65</v>
      </c>
      <c r="F36" s="35">
        <v>5</v>
      </c>
      <c r="G36" s="35">
        <v>1</v>
      </c>
      <c r="H36" s="1">
        <v>1</v>
      </c>
      <c r="I36" s="1">
        <f t="shared" si="0"/>
        <v>7</v>
      </c>
      <c r="J36" s="35">
        <v>1</v>
      </c>
      <c r="K36" s="35">
        <v>0</v>
      </c>
      <c r="L36" s="7">
        <f t="shared" si="2"/>
        <v>3500</v>
      </c>
      <c r="M36" s="7">
        <f t="shared" si="3"/>
        <v>3500</v>
      </c>
      <c r="N36" s="36"/>
      <c r="O36" s="36"/>
      <c r="P36" s="7">
        <f t="shared" si="4"/>
        <v>24000</v>
      </c>
      <c r="Q36" s="7">
        <v>0</v>
      </c>
      <c r="R36" s="24">
        <f t="shared" si="1"/>
        <v>31000</v>
      </c>
      <c r="S36" s="4"/>
    </row>
    <row r="37" spans="1:19" ht="36.75" customHeight="1" thickBot="1">
      <c r="A37" s="78" t="s">
        <v>10</v>
      </c>
      <c r="B37" s="79"/>
      <c r="C37" s="79"/>
      <c r="D37" s="79"/>
      <c r="E37" s="80"/>
      <c r="F37" s="25">
        <f>SUM(F5:F36)</f>
        <v>947</v>
      </c>
      <c r="G37" s="25">
        <f>SUM(G5:G36)</f>
        <v>69</v>
      </c>
      <c r="H37" s="25">
        <f>SUM(H5:H36)</f>
        <v>32</v>
      </c>
      <c r="I37" s="25">
        <f>SUM(I5:I36)</f>
        <v>1048</v>
      </c>
      <c r="J37" s="25">
        <f>SUM(J5:J36)</f>
        <v>41</v>
      </c>
      <c r="K37" s="26" t="s">
        <v>75</v>
      </c>
      <c r="L37" s="30">
        <f>SUM(L5:L36)</f>
        <v>524000</v>
      </c>
      <c r="M37" s="27">
        <f>SUM(M5:M36)</f>
        <v>524000</v>
      </c>
      <c r="N37" s="28">
        <f>SUM(N5:N36)</f>
        <v>0</v>
      </c>
      <c r="O37" s="28"/>
      <c r="P37" s="27">
        <f>SUM(P5:P36)</f>
        <v>984000</v>
      </c>
      <c r="Q37" s="27">
        <f>SUM(Q5:Q36)</f>
        <v>555000</v>
      </c>
      <c r="R37" s="29">
        <f>SUM(R5:R36)</f>
        <v>2587000</v>
      </c>
      <c r="S37" s="10"/>
    </row>
    <row r="38" spans="1:19" ht="196.5" customHeight="1" thickBot="1">
      <c r="A38" s="58" t="s">
        <v>76</v>
      </c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41" spans="1:19">
      <c r="F41" s="14"/>
      <c r="G41" s="15"/>
      <c r="H41" s="15"/>
      <c r="I41" s="15"/>
      <c r="J41" s="14"/>
      <c r="K41" s="14"/>
      <c r="L41" s="14"/>
      <c r="M41" s="16"/>
    </row>
    <row r="42" spans="1:19">
      <c r="F42" s="14"/>
      <c r="G42" s="17"/>
      <c r="H42" s="17"/>
      <c r="I42" s="15"/>
      <c r="J42" s="14"/>
      <c r="K42" s="14"/>
      <c r="L42" s="14"/>
      <c r="M42" s="16"/>
    </row>
    <row r="43" spans="1:19">
      <c r="F43" s="14"/>
      <c r="G43" s="15"/>
      <c r="H43" s="15"/>
      <c r="I43" s="15"/>
      <c r="J43" s="14"/>
      <c r="K43" s="14"/>
      <c r="L43" s="14"/>
      <c r="M43" s="16"/>
      <c r="N43" s="14"/>
      <c r="O43" s="14"/>
    </row>
    <row r="44" spans="1:19">
      <c r="F44" s="15"/>
      <c r="G44" s="34"/>
      <c r="H44" s="15"/>
      <c r="I44" s="15"/>
      <c r="J44" s="14"/>
      <c r="K44" s="16"/>
      <c r="L44" s="14"/>
      <c r="M44" s="15"/>
      <c r="N44" s="16"/>
      <c r="O44" s="16"/>
    </row>
    <row r="45" spans="1:19">
      <c r="F45" s="17"/>
      <c r="G45" s="34"/>
      <c r="H45" s="15"/>
      <c r="I45" s="15"/>
      <c r="J45" s="14"/>
      <c r="K45" s="16"/>
      <c r="L45" s="14"/>
      <c r="M45" s="15"/>
      <c r="N45" s="16"/>
      <c r="O45" s="16"/>
    </row>
    <row r="46" spans="1:19">
      <c r="F46" s="15"/>
      <c r="G46" s="34"/>
      <c r="H46" s="15"/>
      <c r="I46" s="15"/>
      <c r="J46" s="14"/>
      <c r="K46" s="16"/>
      <c r="L46" s="14"/>
      <c r="M46" s="15"/>
      <c r="N46" s="16"/>
      <c r="O46" s="16"/>
    </row>
    <row r="47" spans="1:19">
      <c r="F47" s="15"/>
      <c r="G47" s="34"/>
      <c r="H47" s="15"/>
      <c r="I47" s="15"/>
      <c r="J47" s="14"/>
      <c r="K47" s="16"/>
      <c r="L47" s="14"/>
      <c r="M47" s="15"/>
      <c r="N47" s="16"/>
      <c r="O47" s="16"/>
    </row>
    <row r="48" spans="1:19">
      <c r="F48" s="15"/>
      <c r="G48" s="15"/>
      <c r="H48" s="15"/>
      <c r="I48" s="15"/>
      <c r="J48" s="14"/>
      <c r="K48" s="16"/>
      <c r="L48" s="14"/>
      <c r="M48" s="15"/>
      <c r="N48" s="16"/>
      <c r="O48" s="16"/>
    </row>
    <row r="49" spans="6:15">
      <c r="F49" s="15"/>
      <c r="G49" s="15"/>
      <c r="H49" s="15"/>
      <c r="I49" s="15"/>
      <c r="J49" s="14"/>
      <c r="K49" s="16"/>
      <c r="L49" s="14"/>
      <c r="M49" s="15"/>
      <c r="N49" s="16"/>
      <c r="O49" s="16"/>
    </row>
    <row r="50" spans="6:15">
      <c r="F50" s="15"/>
      <c r="G50" s="15"/>
      <c r="H50" s="15"/>
      <c r="I50" s="15"/>
      <c r="J50" s="14"/>
      <c r="K50" s="16"/>
      <c r="L50" s="14"/>
      <c r="M50" s="15"/>
      <c r="N50" s="16"/>
      <c r="O50" s="16"/>
    </row>
    <row r="51" spans="6:15">
      <c r="F51" s="15"/>
      <c r="G51" s="15"/>
      <c r="H51" s="15"/>
      <c r="I51" s="15"/>
      <c r="J51" s="14"/>
      <c r="K51" s="16"/>
      <c r="L51" s="14"/>
      <c r="M51" s="15"/>
      <c r="N51" s="16"/>
      <c r="O51" s="16"/>
    </row>
    <row r="52" spans="6:15">
      <c r="F52" s="15"/>
      <c r="G52" s="15"/>
      <c r="H52" s="15"/>
      <c r="I52" s="15"/>
      <c r="J52" s="14"/>
      <c r="K52" s="16"/>
      <c r="L52" s="14"/>
      <c r="M52" s="15"/>
      <c r="N52" s="16"/>
      <c r="O52" s="16"/>
    </row>
    <row r="53" spans="6:15">
      <c r="F53" s="15"/>
      <c r="G53" s="15"/>
      <c r="H53" s="15"/>
      <c r="I53" s="15"/>
      <c r="J53" s="14"/>
      <c r="K53" s="16"/>
      <c r="L53" s="14"/>
      <c r="M53" s="15"/>
      <c r="N53" s="16"/>
      <c r="O53" s="16"/>
    </row>
    <row r="54" spans="6:15">
      <c r="F54" s="15"/>
      <c r="G54" s="15"/>
      <c r="H54" s="15"/>
      <c r="I54" s="14"/>
      <c r="J54" s="14"/>
      <c r="K54" s="16"/>
      <c r="L54" s="14"/>
      <c r="M54" s="15"/>
      <c r="N54" s="16"/>
      <c r="O54" s="16"/>
    </row>
    <row r="55" spans="6:15">
      <c r="F55" s="15"/>
      <c r="G55" s="15"/>
      <c r="H55" s="15"/>
      <c r="I55" s="14"/>
      <c r="J55" s="14"/>
      <c r="K55" s="16"/>
      <c r="L55" s="14"/>
      <c r="M55" s="15"/>
      <c r="N55" s="16"/>
      <c r="O55" s="16"/>
    </row>
    <row r="56" spans="6:15">
      <c r="F56" s="15"/>
      <c r="G56" s="15"/>
      <c r="H56" s="15"/>
      <c r="I56" s="14"/>
      <c r="J56" s="14"/>
      <c r="K56" s="16"/>
      <c r="L56" s="14"/>
      <c r="M56" s="15"/>
      <c r="N56" s="16"/>
      <c r="O56" s="16"/>
    </row>
    <row r="57" spans="6:15">
      <c r="F57" s="14"/>
      <c r="G57" s="14"/>
      <c r="H57" s="14"/>
      <c r="I57" s="14"/>
      <c r="J57" s="14"/>
      <c r="K57" s="18"/>
      <c r="L57" s="14"/>
      <c r="M57" s="15"/>
      <c r="N57" s="16"/>
      <c r="O57" s="16"/>
    </row>
    <row r="58" spans="6:15">
      <c r="F58" s="14"/>
      <c r="G58" s="14"/>
      <c r="H58" s="14"/>
      <c r="I58" s="14"/>
      <c r="J58" s="14"/>
      <c r="K58" s="14"/>
      <c r="L58" s="14"/>
      <c r="M58" s="15"/>
      <c r="N58" s="16"/>
      <c r="O58" s="16"/>
    </row>
    <row r="59" spans="6:15">
      <c r="F59" s="14"/>
      <c r="G59" s="14"/>
      <c r="H59" s="14"/>
      <c r="I59" s="14"/>
      <c r="J59" s="14"/>
      <c r="K59" s="14"/>
      <c r="L59" s="14"/>
      <c r="M59" s="15"/>
      <c r="N59" s="16"/>
      <c r="O59" s="16"/>
    </row>
    <row r="60" spans="6:15">
      <c r="F60" s="14"/>
      <c r="G60" s="14"/>
      <c r="H60" s="14"/>
      <c r="I60" s="14"/>
      <c r="J60" s="14"/>
      <c r="K60" s="14"/>
      <c r="L60" s="14"/>
      <c r="M60" s="15"/>
      <c r="N60" s="16"/>
      <c r="O60" s="16"/>
    </row>
    <row r="61" spans="6:15">
      <c r="F61" s="14"/>
      <c r="G61" s="14"/>
      <c r="H61" s="14"/>
      <c r="I61" s="14"/>
      <c r="J61" s="14"/>
      <c r="K61" s="14"/>
      <c r="L61" s="14"/>
      <c r="M61" s="15"/>
      <c r="N61" s="16"/>
      <c r="O61" s="16"/>
    </row>
    <row r="62" spans="6:15">
      <c r="F62" s="14"/>
      <c r="G62" s="14"/>
      <c r="H62" s="14"/>
      <c r="I62" s="14"/>
      <c r="J62" s="14"/>
      <c r="K62" s="14"/>
      <c r="L62" s="14"/>
      <c r="M62" s="14"/>
      <c r="N62" s="18"/>
      <c r="O62" s="18"/>
    </row>
    <row r="63" spans="6:15">
      <c r="F63" s="14"/>
      <c r="G63" s="14"/>
      <c r="H63" s="14"/>
      <c r="I63" s="14"/>
      <c r="J63" s="14"/>
      <c r="K63" s="14"/>
      <c r="L63" s="14"/>
      <c r="M63" s="14"/>
      <c r="N63" s="14"/>
      <c r="O63" s="14"/>
    </row>
  </sheetData>
  <mergeCells count="22">
    <mergeCell ref="B2:B4"/>
    <mergeCell ref="Q2:Q4"/>
    <mergeCell ref="R2:R4"/>
    <mergeCell ref="M2:M3"/>
    <mergeCell ref="A37:E37"/>
    <mergeCell ref="O2:O4"/>
    <mergeCell ref="A1:R1"/>
    <mergeCell ref="A38:R38"/>
    <mergeCell ref="H3:H4"/>
    <mergeCell ref="I2:I4"/>
    <mergeCell ref="F2:H2"/>
    <mergeCell ref="J2:J4"/>
    <mergeCell ref="K2:K4"/>
    <mergeCell ref="D2:D4"/>
    <mergeCell ref="A2:A4"/>
    <mergeCell ref="E2:E4"/>
    <mergeCell ref="G3:G4"/>
    <mergeCell ref="F3:F4"/>
    <mergeCell ref="C2:C4"/>
    <mergeCell ref="L2:L3"/>
    <mergeCell ref="N3:N4"/>
    <mergeCell ref="P2:P3"/>
  </mergeCells>
  <phoneticPr fontId="15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「團體組」補助經費細目表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2020-01-22T00:50:14Z</cp:lastPrinted>
  <dcterms:created xsi:type="dcterms:W3CDTF">2020-01-07T07:49:07Z</dcterms:created>
  <dcterms:modified xsi:type="dcterms:W3CDTF">2021-01-12T02:22:18Z</dcterms:modified>
</cp:coreProperties>
</file>