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05" windowWidth="18195" windowHeight="10875" activeTab="2"/>
  </bookViews>
  <sheets>
    <sheet name="附表1樂齡中心通訊錄" sheetId="1" r:id="rId1"/>
    <sheet name="附表2(縣市彙整)縣市申請經費一覽表" sheetId="6" r:id="rId2"/>
    <sheet name="附表3(縣市彙整)各類課程統計表" sheetId="7" r:id="rId3"/>
    <sheet name="工作表1" sheetId="2" r:id="rId4"/>
  </sheets>
  <definedNames>
    <definedName name="_Hlk316052934" localSheetId="1">"'附表2(縣市彙整)縣市申請經費一覽表'.#REF!"</definedName>
    <definedName name="_xlnm.Print_Area" localSheetId="0">附表1樂齡中心通訊錄!$A$1:$N$18</definedName>
    <definedName name="_xlnm.Print_Titles" localSheetId="0">附表1樂齡中心通訊錄!$A:$A</definedName>
  </definedNames>
  <calcPr calcId="145621"/>
</workbook>
</file>

<file path=xl/calcChain.xml><?xml version="1.0" encoding="utf-8"?>
<calcChain xmlns="http://schemas.openxmlformats.org/spreadsheetml/2006/main">
  <c r="E4" i="7" l="1"/>
  <c r="H4" i="7"/>
  <c r="K4" i="7"/>
  <c r="E5" i="7"/>
  <c r="H5" i="7" s="1"/>
  <c r="K5" i="7"/>
  <c r="E6" i="7"/>
  <c r="H6" i="7"/>
  <c r="K6" i="7"/>
  <c r="E7" i="7"/>
  <c r="H7" i="7" s="1"/>
  <c r="K7" i="7"/>
  <c r="E8" i="7"/>
  <c r="H8" i="7"/>
  <c r="K8" i="7"/>
  <c r="E9" i="7"/>
  <c r="H9" i="7" s="1"/>
  <c r="K9" i="7"/>
  <c r="E10" i="7"/>
  <c r="H10" i="7"/>
  <c r="K10" i="7"/>
  <c r="E11" i="7"/>
  <c r="H11" i="7" s="1"/>
  <c r="K11" i="7"/>
  <c r="E12" i="7"/>
  <c r="H12" i="7"/>
  <c r="K12" i="7"/>
  <c r="E13" i="7"/>
  <c r="H13" i="7" s="1"/>
  <c r="K13" i="7"/>
  <c r="E14" i="7"/>
  <c r="H14" i="7"/>
  <c r="K14" i="7"/>
  <c r="E15" i="7"/>
  <c r="H15" i="7" s="1"/>
  <c r="K15" i="7"/>
  <c r="E16" i="7"/>
  <c r="H16" i="7"/>
  <c r="K16" i="7"/>
  <c r="H4" i="6"/>
  <c r="L4" i="6"/>
  <c r="P4" i="6" s="1"/>
  <c r="M4" i="6"/>
  <c r="H5" i="6"/>
  <c r="K5" i="6"/>
  <c r="N5" i="6" s="1"/>
  <c r="L5" i="6"/>
  <c r="M5" i="6"/>
  <c r="M17" i="6" s="1"/>
  <c r="P5" i="6"/>
  <c r="O5" i="6" s="1"/>
  <c r="H6" i="6"/>
  <c r="H17" i="6" s="1"/>
  <c r="L6" i="6"/>
  <c r="K6" i="6" s="1"/>
  <c r="N6" i="6" s="1"/>
  <c r="M6" i="6"/>
  <c r="P6" i="6"/>
  <c r="O6" i="6" s="1"/>
  <c r="H7" i="6"/>
  <c r="K7" i="6"/>
  <c r="N7" i="6" s="1"/>
  <c r="L7" i="6"/>
  <c r="M7" i="6"/>
  <c r="O7" i="6"/>
  <c r="P7" i="6"/>
  <c r="H8" i="6"/>
  <c r="L8" i="6"/>
  <c r="K8" i="6" s="1"/>
  <c r="N8" i="6" s="1"/>
  <c r="M8" i="6"/>
  <c r="P8" i="6"/>
  <c r="O8" i="6" s="1"/>
  <c r="H9" i="6"/>
  <c r="L9" i="6"/>
  <c r="K9" i="6" s="1"/>
  <c r="N9" i="6" s="1"/>
  <c r="M9" i="6"/>
  <c r="H10" i="6"/>
  <c r="L10" i="6"/>
  <c r="P10" i="6" s="1"/>
  <c r="O10" i="6" s="1"/>
  <c r="M10" i="6"/>
  <c r="H11" i="6"/>
  <c r="K11" i="6"/>
  <c r="N11" i="6" s="1"/>
  <c r="L11" i="6"/>
  <c r="M11" i="6"/>
  <c r="P11" i="6"/>
  <c r="O11" i="6" s="1"/>
  <c r="H12" i="6"/>
  <c r="L12" i="6"/>
  <c r="K12" i="6" s="1"/>
  <c r="N12" i="6" s="1"/>
  <c r="M12" i="6"/>
  <c r="P12" i="6"/>
  <c r="O12" i="6" s="1"/>
  <c r="H13" i="6"/>
  <c r="K13" i="6"/>
  <c r="N13" i="6" s="1"/>
  <c r="L13" i="6"/>
  <c r="M13" i="6"/>
  <c r="O13" i="6"/>
  <c r="P13" i="6"/>
  <c r="H14" i="6"/>
  <c r="L14" i="6"/>
  <c r="K14" i="6" s="1"/>
  <c r="N14" i="6" s="1"/>
  <c r="M14" i="6"/>
  <c r="P14" i="6"/>
  <c r="O14" i="6" s="1"/>
  <c r="H15" i="6"/>
  <c r="L15" i="6"/>
  <c r="K15" i="6" s="1"/>
  <c r="N15" i="6" s="1"/>
  <c r="M15" i="6"/>
  <c r="H16" i="6"/>
  <c r="L16" i="6"/>
  <c r="P16" i="6" s="1"/>
  <c r="O16" i="6" s="1"/>
  <c r="M16" i="6"/>
  <c r="I17" i="6"/>
  <c r="J17" i="6"/>
  <c r="Q17" i="6"/>
  <c r="O4" i="6" l="1"/>
  <c r="K16" i="6"/>
  <c r="N16" i="6" s="1"/>
  <c r="K10" i="6"/>
  <c r="N10" i="6" s="1"/>
  <c r="K4" i="6"/>
  <c r="L17" i="6"/>
  <c r="P15" i="6"/>
  <c r="O15" i="6" s="1"/>
  <c r="P9" i="6"/>
  <c r="O9" i="6" s="1"/>
  <c r="N4" i="6" l="1"/>
  <c r="K17" i="6"/>
  <c r="N17" i="6" s="1"/>
  <c r="O17" i="6"/>
  <c r="P17" i="6"/>
</calcChain>
</file>

<file path=xl/sharedStrings.xml><?xml version="1.0" encoding="utf-8"?>
<sst xmlns="http://schemas.openxmlformats.org/spreadsheetml/2006/main" count="294" uniqueCount="250">
  <si>
    <r>
      <rPr>
        <b/>
        <sz val="12"/>
        <color indexed="8"/>
        <rFont val="標楷體"/>
        <family val="4"/>
        <charset val="136"/>
      </rPr>
      <t xml:space="preserve">註：
</t>
    </r>
    <r>
      <rPr>
        <b/>
        <sz val="12"/>
        <color indexed="8"/>
        <rFont val="Times New Roman"/>
        <family val="1"/>
      </rPr>
      <t>1.</t>
    </r>
    <r>
      <rPr>
        <b/>
        <sz val="12"/>
        <color indexed="8"/>
        <rFont val="標楷體"/>
        <family val="4"/>
        <charset val="136"/>
      </rPr>
      <t>新辦之定義如下</t>
    </r>
    <r>
      <rPr>
        <b/>
        <sz val="12"/>
        <color indexed="8"/>
        <rFont val="Times New Roman"/>
        <family val="1"/>
      </rPr>
      <t>:(1)</t>
    </r>
    <r>
      <rPr>
        <b/>
        <sz val="12"/>
        <color indexed="8"/>
        <rFont val="標楷體"/>
        <family val="4"/>
        <charset val="136"/>
      </rPr>
      <t>新成立之鄉鎮市區樂齡學習中心</t>
    </r>
    <r>
      <rPr>
        <b/>
        <sz val="12"/>
        <color indexed="8"/>
        <rFont val="Times New Roman"/>
        <family val="1"/>
      </rPr>
      <t>;(2)</t>
    </r>
    <r>
      <rPr>
        <b/>
        <sz val="12"/>
        <color indexed="8"/>
        <rFont val="標楷體"/>
        <family val="4"/>
        <charset val="136"/>
      </rPr>
      <t xml:space="preserve">更換團隊之鄉鎮市區續辦之樂齡學習中心。
</t>
    </r>
    <r>
      <rPr>
        <b/>
        <sz val="12"/>
        <color indexed="8"/>
        <rFont val="Times New Roman"/>
        <family val="1"/>
      </rPr>
      <t>2.</t>
    </r>
    <r>
      <rPr>
        <b/>
        <sz val="12"/>
        <color indexed="8"/>
        <rFont val="標楷體"/>
        <family val="4"/>
        <charset val="136"/>
      </rPr>
      <t>本聯絡資訊一覽表係依個人資料保護法之規定辦理資料之蒐集、處理及利用，以作為所屬縣市政府及教育部辦理「樂齡學習中心計畫」申請、審查與後續行政聯繫事宜之用：
（</t>
    </r>
    <r>
      <rPr>
        <b/>
        <sz val="12"/>
        <color indexed="8"/>
        <rFont val="Times New Roman"/>
        <family val="1"/>
      </rPr>
      <t>1</t>
    </r>
    <r>
      <rPr>
        <b/>
        <sz val="12"/>
        <color indexed="8"/>
        <rFont val="標楷體"/>
        <family val="4"/>
        <charset val="136"/>
      </rPr>
      <t>）「公告民眾查詢使用」之欄位所提供之資料，於計畫審查通過後，將公告於教育部樂齡學習網（</t>
    </r>
    <r>
      <rPr>
        <b/>
        <sz val="12"/>
        <color indexed="8"/>
        <rFont val="Times New Roman"/>
        <family val="1"/>
      </rPr>
      <t>http://moe.senioredu.moe.gov.tw</t>
    </r>
    <r>
      <rPr>
        <b/>
        <sz val="12"/>
        <color indexed="8"/>
        <rFont val="標楷體"/>
        <family val="4"/>
        <charset val="136"/>
      </rPr>
      <t>）及所屬縣市樂齡學習網供民眾查詢之用。
（</t>
    </r>
    <r>
      <rPr>
        <b/>
        <sz val="12"/>
        <color indexed="8"/>
        <rFont val="Times New Roman"/>
        <family val="1"/>
      </rPr>
      <t>2</t>
    </r>
    <r>
      <rPr>
        <b/>
        <sz val="12"/>
        <color indexed="8"/>
        <rFont val="標楷體"/>
        <family val="4"/>
        <charset val="136"/>
      </rPr>
      <t>）「所屬縣市政府及教育部辦理高齡教育業務使用」之欄位所提供之資料，僅作為教育部、樂齡學習中心所屬縣市政府及相關業務委辦單位辦理高齡教育業務使用，不對外公布。</t>
    </r>
    <phoneticPr fontId="3" type="noConversion"/>
  </si>
  <si>
    <r>
      <rPr>
        <sz val="14"/>
        <rFont val="標楷體"/>
        <family val="4"/>
        <charset val="136"/>
      </rPr>
      <t>無</t>
    </r>
    <phoneticPr fontId="3" type="noConversion"/>
  </si>
  <si>
    <r>
      <rPr>
        <sz val="14"/>
        <rFont val="標楷體"/>
        <family val="4"/>
        <charset val="136"/>
      </rPr>
      <t>花蓮縣秀林鄉樂齡學習中心</t>
    </r>
  </si>
  <si>
    <r>
      <rPr>
        <sz val="12"/>
        <rFont val="標楷體"/>
        <family val="4"/>
        <charset val="136"/>
      </rPr>
      <t>新辦</t>
    </r>
    <phoneticPr fontId="3" type="noConversion"/>
  </si>
  <si>
    <r>
      <rPr>
        <sz val="14"/>
        <rFont val="標楷體"/>
        <family val="4"/>
        <charset val="136"/>
      </rPr>
      <t>秀林鄉</t>
    </r>
  </si>
  <si>
    <t>qow8269566@gmail.com</t>
    <phoneticPr fontId="3" type="noConversion"/>
  </si>
  <si>
    <r>
      <t>972</t>
    </r>
    <r>
      <rPr>
        <sz val="12"/>
        <rFont val="標楷體"/>
        <family val="4"/>
        <charset val="136"/>
      </rPr>
      <t>花蓮縣秀林鄉景美村</t>
    </r>
    <r>
      <rPr>
        <sz val="12"/>
        <rFont val="Times New Roman"/>
        <family val="1"/>
      </rPr>
      <t>6</t>
    </r>
    <r>
      <rPr>
        <sz val="12"/>
        <rFont val="標楷體"/>
        <family val="4"/>
        <charset val="136"/>
      </rPr>
      <t>鄰加灣</t>
    </r>
    <r>
      <rPr>
        <sz val="12"/>
        <rFont val="Times New Roman"/>
        <family val="1"/>
      </rPr>
      <t>111</t>
    </r>
    <r>
      <rPr>
        <sz val="12"/>
        <rFont val="標楷體"/>
        <family val="4"/>
        <charset val="136"/>
      </rPr>
      <t>號</t>
    </r>
    <phoneticPr fontId="3" type="noConversion"/>
  </si>
  <si>
    <r>
      <rPr>
        <sz val="14"/>
        <rFont val="標楷體"/>
        <family val="4"/>
        <charset val="136"/>
      </rPr>
      <t>鄭秀蓮</t>
    </r>
    <phoneticPr fontId="3" type="noConversion"/>
  </si>
  <si>
    <r>
      <rPr>
        <sz val="12"/>
        <rFont val="標楷體"/>
        <family val="4"/>
        <charset val="136"/>
      </rPr>
      <t>花蓮縣秀林鄉景美村</t>
    </r>
    <r>
      <rPr>
        <sz val="12"/>
        <rFont val="Times New Roman"/>
        <family val="1"/>
      </rPr>
      <t>6</t>
    </r>
    <r>
      <rPr>
        <sz val="12"/>
        <rFont val="標楷體"/>
        <family val="4"/>
        <charset val="136"/>
      </rPr>
      <t>鄰加灣</t>
    </r>
    <r>
      <rPr>
        <sz val="12"/>
        <rFont val="Times New Roman"/>
        <family val="1"/>
      </rPr>
      <t>106</t>
    </r>
    <r>
      <rPr>
        <sz val="12"/>
        <rFont val="標楷體"/>
        <family val="4"/>
        <charset val="136"/>
      </rPr>
      <t>號</t>
    </r>
    <phoneticPr fontId="3" type="noConversion"/>
  </si>
  <si>
    <t>03-8264302</t>
    <phoneticPr fontId="3" type="noConversion"/>
  </si>
  <si>
    <t>03-8269566</t>
    <phoneticPr fontId="3" type="noConversion"/>
  </si>
  <si>
    <r>
      <rPr>
        <sz val="12"/>
        <rFont val="標楷體"/>
        <family val="4"/>
        <charset val="136"/>
      </rPr>
      <t>花蓮縣秀林鄉部落交流協會</t>
    </r>
    <phoneticPr fontId="3" type="noConversion"/>
  </si>
  <si>
    <t>lostpontoon@g-mail.nsysu.edu.tw</t>
    <phoneticPr fontId="3" type="noConversion"/>
  </si>
  <si>
    <r>
      <t>971</t>
    </r>
    <r>
      <rPr>
        <sz val="12"/>
        <rFont val="標楷體"/>
        <family val="4"/>
        <charset val="136"/>
      </rPr>
      <t>花蓮縣新城鄉新城村新興三路</t>
    </r>
    <r>
      <rPr>
        <sz val="12"/>
        <rFont val="Times New Roman"/>
        <family val="1"/>
      </rPr>
      <t>135</t>
    </r>
    <r>
      <rPr>
        <sz val="12"/>
        <rFont val="標楷體"/>
        <family val="4"/>
        <charset val="136"/>
      </rPr>
      <t>號</t>
    </r>
    <phoneticPr fontId="3" type="noConversion"/>
  </si>
  <si>
    <t>0911-360-141</t>
    <phoneticPr fontId="3" type="noConversion"/>
  </si>
  <si>
    <r>
      <rPr>
        <sz val="12"/>
        <rFont val="標楷體"/>
        <family val="4"/>
        <charset val="136"/>
      </rPr>
      <t>理事</t>
    </r>
    <phoneticPr fontId="3" type="noConversion"/>
  </si>
  <si>
    <r>
      <rPr>
        <sz val="12"/>
        <rFont val="標楷體"/>
        <family val="4"/>
        <charset val="136"/>
      </rPr>
      <t>黃佩瑩</t>
    </r>
    <phoneticPr fontId="3" type="noConversion"/>
  </si>
  <si>
    <r>
      <rPr>
        <sz val="12"/>
        <rFont val="標楷體"/>
        <family val="4"/>
        <charset val="136"/>
      </rPr>
      <t>花蓮縣新城鄉新城村新興</t>
    </r>
    <r>
      <rPr>
        <sz val="12"/>
        <rFont val="Times New Roman"/>
        <family val="1"/>
      </rPr>
      <t>1</t>
    </r>
    <r>
      <rPr>
        <sz val="12"/>
        <rFont val="標楷體"/>
        <family val="4"/>
        <charset val="136"/>
      </rPr>
      <t>街</t>
    </r>
    <r>
      <rPr>
        <sz val="12"/>
        <rFont val="Times New Roman"/>
        <family val="1"/>
      </rPr>
      <t>62</t>
    </r>
    <r>
      <rPr>
        <sz val="12"/>
        <rFont val="標楷體"/>
        <family val="4"/>
        <charset val="136"/>
      </rPr>
      <t>號</t>
    </r>
    <phoneticPr fontId="3" type="noConversion"/>
  </si>
  <si>
    <t>0918-774-460</t>
    <phoneticPr fontId="3" type="noConversion"/>
  </si>
  <si>
    <r>
      <rPr>
        <sz val="12"/>
        <rFont val="標楷體"/>
        <family val="4"/>
        <charset val="136"/>
      </rPr>
      <t>花蓮縣新城鄉樂齡學習中心</t>
    </r>
    <phoneticPr fontId="3" type="noConversion"/>
  </si>
  <si>
    <r>
      <rPr>
        <sz val="12"/>
        <rFont val="標楷體"/>
        <family val="4"/>
        <charset val="136"/>
      </rPr>
      <t>花蓮縣希望之光身心靈健康促進協會</t>
    </r>
    <phoneticPr fontId="3" type="noConversion"/>
  </si>
  <si>
    <r>
      <rPr>
        <sz val="12"/>
        <rFont val="標楷體"/>
        <family val="4"/>
        <charset val="136"/>
      </rPr>
      <t>新城鄉</t>
    </r>
    <phoneticPr fontId="3" type="noConversion"/>
  </si>
  <si>
    <t>ssb5810@yahoo.com.tw</t>
  </si>
  <si>
    <r>
      <t>97050</t>
    </r>
    <r>
      <rPr>
        <sz val="14"/>
        <rFont val="標楷體"/>
        <family val="4"/>
        <charset val="136"/>
      </rPr>
      <t>花蓮縣花蓮市明禮路</t>
    </r>
    <r>
      <rPr>
        <sz val="14"/>
        <rFont val="Times New Roman"/>
        <family val="1"/>
      </rPr>
      <t>6</t>
    </r>
    <r>
      <rPr>
        <sz val="14"/>
        <rFont val="標楷體"/>
        <family val="4"/>
        <charset val="136"/>
      </rPr>
      <t>號</t>
    </r>
  </si>
  <si>
    <t>03-8322353</t>
  </si>
  <si>
    <r>
      <rPr>
        <sz val="14"/>
        <rFont val="標楷體"/>
        <family val="4"/>
        <charset val="136"/>
      </rPr>
      <t>負責人</t>
    </r>
  </si>
  <si>
    <r>
      <rPr>
        <sz val="14"/>
        <rFont val="標楷體"/>
        <family val="4"/>
        <charset val="136"/>
      </rPr>
      <t>蕭美珍</t>
    </r>
  </si>
  <si>
    <t xml:space="preserve">03-8341772 </t>
  </si>
  <si>
    <t>03-8322353</t>
    <phoneticPr fontId="3" type="noConversion"/>
  </si>
  <si>
    <r>
      <rPr>
        <sz val="14"/>
        <rFont val="標楷體"/>
        <family val="4"/>
        <charset val="136"/>
      </rPr>
      <t>花蓮縣花蓮市樂齡學習中心</t>
    </r>
  </si>
  <si>
    <r>
      <rPr>
        <sz val="14"/>
        <rFont val="標楷體"/>
        <family val="4"/>
        <charset val="136"/>
      </rPr>
      <t>花蓮縣花蓮市明禮國民小學</t>
    </r>
  </si>
  <si>
    <r>
      <rPr>
        <sz val="14"/>
        <rFont val="標楷體"/>
        <family val="4"/>
        <charset val="136"/>
      </rPr>
      <t>續辦</t>
    </r>
  </si>
  <si>
    <r>
      <rPr>
        <sz val="14"/>
        <rFont val="標楷體"/>
        <family val="4"/>
        <charset val="136"/>
      </rPr>
      <t>花蓮市</t>
    </r>
  </si>
  <si>
    <t>boby77120321213@gmail.com</t>
    <phoneticPr fontId="3" type="noConversion"/>
  </si>
  <si>
    <r>
      <t>98291</t>
    </r>
    <r>
      <rPr>
        <sz val="14"/>
        <rFont val="標楷體"/>
        <family val="4"/>
        <charset val="136"/>
      </rPr>
      <t>花蓮縣卓溪鄉崙山村</t>
    </r>
    <r>
      <rPr>
        <sz val="14"/>
        <rFont val="Times New Roman"/>
        <family val="1"/>
      </rPr>
      <t>1</t>
    </r>
    <r>
      <rPr>
        <sz val="14"/>
        <rFont val="標楷體"/>
        <family val="4"/>
        <charset val="136"/>
      </rPr>
      <t>鄰</t>
    </r>
    <r>
      <rPr>
        <sz val="14"/>
        <rFont val="Times New Roman"/>
        <family val="1"/>
      </rPr>
      <t>12</t>
    </r>
    <r>
      <rPr>
        <sz val="14"/>
        <rFont val="標楷體"/>
        <family val="4"/>
        <charset val="136"/>
      </rPr>
      <t>號</t>
    </r>
    <phoneticPr fontId="3" type="noConversion"/>
  </si>
  <si>
    <t>0912-133981</t>
    <phoneticPr fontId="3" type="noConversion"/>
  </si>
  <si>
    <r>
      <rPr>
        <sz val="14"/>
        <rFont val="標楷體"/>
        <family val="4"/>
        <charset val="136"/>
      </rPr>
      <t>老師</t>
    </r>
  </si>
  <si>
    <r>
      <rPr>
        <sz val="14"/>
        <rFont val="標楷體"/>
        <family val="4"/>
        <charset val="136"/>
      </rPr>
      <t>那婉琳</t>
    </r>
  </si>
  <si>
    <r>
      <t>98291</t>
    </r>
    <r>
      <rPr>
        <sz val="14"/>
        <rFont val="標楷體"/>
        <family val="4"/>
        <charset val="136"/>
      </rPr>
      <t>花蓮縣卓溪鄉崙山村</t>
    </r>
    <r>
      <rPr>
        <sz val="14"/>
        <rFont val="Times New Roman"/>
        <family val="1"/>
      </rPr>
      <t>1</t>
    </r>
    <r>
      <rPr>
        <sz val="14"/>
        <rFont val="標楷體"/>
        <family val="4"/>
        <charset val="136"/>
      </rPr>
      <t>鄰</t>
    </r>
    <r>
      <rPr>
        <sz val="14"/>
        <rFont val="Times New Roman"/>
        <family val="1"/>
      </rPr>
      <t>11</t>
    </r>
    <r>
      <rPr>
        <sz val="14"/>
        <rFont val="標楷體"/>
        <family val="4"/>
        <charset val="136"/>
      </rPr>
      <t>號</t>
    </r>
    <phoneticPr fontId="3" type="noConversion"/>
  </si>
  <si>
    <t>03-8841907</t>
  </si>
  <si>
    <t>03-8841350</t>
  </si>
  <si>
    <r>
      <rPr>
        <sz val="14"/>
        <rFont val="標楷體"/>
        <family val="4"/>
        <charset val="136"/>
      </rPr>
      <t>花蓮縣卓溪鄉樂齡學習中心</t>
    </r>
  </si>
  <si>
    <r>
      <rPr>
        <sz val="14"/>
        <rFont val="標楷體"/>
        <family val="4"/>
        <charset val="136"/>
      </rPr>
      <t>花蓮縣卓溪鄉崙山國民小學</t>
    </r>
  </si>
  <si>
    <t>news470718@yahoo.com.tw</t>
  </si>
  <si>
    <r>
      <t>97545</t>
    </r>
    <r>
      <rPr>
        <sz val="14"/>
        <rFont val="標楷體"/>
        <family val="4"/>
        <charset val="136"/>
      </rPr>
      <t>花蓮縣鳳林鎮鳳智里公正街</t>
    </r>
    <r>
      <rPr>
        <sz val="14"/>
        <rFont val="Times New Roman"/>
        <family val="1"/>
      </rPr>
      <t>3</t>
    </r>
    <r>
      <rPr>
        <sz val="14"/>
        <rFont val="標楷體"/>
        <family val="4"/>
        <charset val="136"/>
      </rPr>
      <t>號</t>
    </r>
    <phoneticPr fontId="3" type="noConversion"/>
  </si>
  <si>
    <r>
      <rPr>
        <sz val="14"/>
        <rFont val="標楷體"/>
        <family val="4"/>
        <charset val="136"/>
      </rPr>
      <t>承辦人</t>
    </r>
    <phoneticPr fontId="3" type="noConversion"/>
  </si>
  <si>
    <r>
      <rPr>
        <sz val="14"/>
        <rFont val="標楷體"/>
        <family val="4"/>
        <charset val="136"/>
      </rPr>
      <t>蔡明安</t>
    </r>
    <phoneticPr fontId="3" type="noConversion"/>
  </si>
  <si>
    <r>
      <t>97542</t>
    </r>
    <r>
      <rPr>
        <sz val="14"/>
        <rFont val="標楷體"/>
        <family val="4"/>
        <charset val="136"/>
      </rPr>
      <t>花蓮縣鳳林鎮八德路</t>
    </r>
    <r>
      <rPr>
        <sz val="14"/>
        <rFont val="Times New Roman"/>
        <family val="1"/>
      </rPr>
      <t>56</t>
    </r>
    <r>
      <rPr>
        <sz val="14"/>
        <rFont val="標楷體"/>
        <family val="4"/>
        <charset val="136"/>
      </rPr>
      <t>號</t>
    </r>
  </si>
  <si>
    <t>03-8762412</t>
  </si>
  <si>
    <t>03-8764630</t>
  </si>
  <si>
    <r>
      <rPr>
        <sz val="14"/>
        <rFont val="標楷體"/>
        <family val="4"/>
        <charset val="136"/>
      </rPr>
      <t>花蓮縣鳳林鎮樂齡學習中心</t>
    </r>
  </si>
  <si>
    <r>
      <rPr>
        <sz val="14"/>
        <rFont val="標楷體"/>
        <family val="4"/>
        <charset val="136"/>
      </rPr>
      <t>花蓮縣牛根草社區發展促進會</t>
    </r>
  </si>
  <si>
    <r>
      <rPr>
        <sz val="14"/>
        <rFont val="標楷體"/>
        <family val="4"/>
        <charset val="136"/>
      </rPr>
      <t>鳳林鎮</t>
    </r>
  </si>
  <si>
    <t>h8872096@yahoo.com.tw</t>
  </si>
  <si>
    <r>
      <t>97991</t>
    </r>
    <r>
      <rPr>
        <sz val="14"/>
        <rFont val="標楷體"/>
        <family val="4"/>
        <charset val="136"/>
      </rPr>
      <t>花蓮縣萬榮鄉紅葉村</t>
    </r>
    <r>
      <rPr>
        <sz val="14"/>
        <rFont val="Times New Roman"/>
        <family val="1"/>
      </rPr>
      <t>1</t>
    </r>
    <r>
      <rPr>
        <sz val="14"/>
        <rFont val="標楷體"/>
        <family val="4"/>
        <charset val="136"/>
      </rPr>
      <t>鄰</t>
    </r>
    <r>
      <rPr>
        <sz val="14"/>
        <rFont val="Times New Roman"/>
        <family val="1"/>
      </rPr>
      <t>9</t>
    </r>
    <r>
      <rPr>
        <sz val="14"/>
        <rFont val="標楷體"/>
        <family val="4"/>
        <charset val="136"/>
      </rPr>
      <t>號</t>
    </r>
  </si>
  <si>
    <t>0963-356424</t>
    <phoneticPr fontId="3" type="noConversion"/>
  </si>
  <si>
    <r>
      <rPr>
        <sz val="14"/>
        <rFont val="標楷體"/>
        <family val="4"/>
        <charset val="136"/>
      </rPr>
      <t>總幹事</t>
    </r>
  </si>
  <si>
    <r>
      <rPr>
        <sz val="14"/>
        <rFont val="標楷體"/>
        <family val="4"/>
        <charset val="136"/>
      </rPr>
      <t>黃素敏</t>
    </r>
  </si>
  <si>
    <r>
      <t>97991</t>
    </r>
    <r>
      <rPr>
        <sz val="14"/>
        <rFont val="標楷體"/>
        <family val="4"/>
        <charset val="136"/>
      </rPr>
      <t>花蓮縣萬榮鄉紅葉村</t>
    </r>
    <r>
      <rPr>
        <sz val="14"/>
        <rFont val="Times New Roman"/>
        <family val="1"/>
      </rPr>
      <t>1</t>
    </r>
    <r>
      <rPr>
        <sz val="14"/>
        <rFont val="標楷體"/>
        <family val="4"/>
        <charset val="136"/>
      </rPr>
      <t>鄰</t>
    </r>
    <r>
      <rPr>
        <sz val="14"/>
        <rFont val="Times New Roman"/>
        <family val="1"/>
      </rPr>
      <t>9</t>
    </r>
    <r>
      <rPr>
        <sz val="14"/>
        <rFont val="標楷體"/>
        <family val="4"/>
        <charset val="136"/>
      </rPr>
      <t>號</t>
    </r>
    <phoneticPr fontId="3" type="noConversion"/>
  </si>
  <si>
    <t>03-8876940</t>
    <phoneticPr fontId="3" type="noConversion"/>
  </si>
  <si>
    <t>03-8876930</t>
  </si>
  <si>
    <r>
      <rPr>
        <sz val="14"/>
        <rFont val="標楷體"/>
        <family val="4"/>
        <charset val="136"/>
      </rPr>
      <t>花蓮縣萬榮鄉樂齡學習中心</t>
    </r>
  </si>
  <si>
    <r>
      <rPr>
        <sz val="14"/>
        <rFont val="標楷體"/>
        <family val="4"/>
        <charset val="136"/>
      </rPr>
      <t>花蓮縣萬榮鄉老人會</t>
    </r>
  </si>
  <si>
    <r>
      <rPr>
        <sz val="14"/>
        <rFont val="標楷體"/>
        <family val="4"/>
        <charset val="136"/>
      </rPr>
      <t>萬榮鄉</t>
    </r>
    <phoneticPr fontId="3" type="noConversion"/>
  </si>
  <si>
    <t>chencellia@yahoo.com.tw</t>
  </si>
  <si>
    <r>
      <t>97791</t>
    </r>
    <r>
      <rPr>
        <sz val="14"/>
        <rFont val="標楷體"/>
        <family val="4"/>
        <charset val="136"/>
      </rPr>
      <t>花蓮縣豐濱鄉豐濱村光豐路</t>
    </r>
    <r>
      <rPr>
        <sz val="14"/>
        <rFont val="Times New Roman"/>
        <family val="1"/>
      </rPr>
      <t>26</t>
    </r>
    <r>
      <rPr>
        <sz val="14"/>
        <rFont val="標楷體"/>
        <family val="4"/>
        <charset val="136"/>
      </rPr>
      <t>號</t>
    </r>
  </si>
  <si>
    <t>03-8791159#106      
 0935-005614</t>
    <phoneticPr fontId="3" type="noConversion"/>
  </si>
  <si>
    <r>
      <rPr>
        <sz val="14"/>
        <rFont val="標楷體"/>
        <family val="4"/>
        <charset val="136"/>
      </rPr>
      <t>教師</t>
    </r>
  </si>
  <si>
    <r>
      <rPr>
        <sz val="14"/>
        <rFont val="標楷體"/>
        <family val="4"/>
        <charset val="136"/>
      </rPr>
      <t>陳金品</t>
    </r>
  </si>
  <si>
    <r>
      <t>97791</t>
    </r>
    <r>
      <rPr>
        <sz val="14"/>
        <rFont val="標楷體"/>
        <family val="4"/>
        <charset val="136"/>
      </rPr>
      <t>花蓮縣豐濱鄉光豐路</t>
    </r>
    <r>
      <rPr>
        <sz val="14"/>
        <rFont val="Times New Roman"/>
        <family val="1"/>
      </rPr>
      <t>26</t>
    </r>
    <r>
      <rPr>
        <sz val="14"/>
        <rFont val="標楷體"/>
        <family val="4"/>
        <charset val="136"/>
      </rPr>
      <t>號</t>
    </r>
  </si>
  <si>
    <t>038791160</t>
  </si>
  <si>
    <t>03-8791159#106</t>
  </si>
  <si>
    <r>
      <rPr>
        <sz val="14"/>
        <rFont val="標楷體"/>
        <family val="4"/>
        <charset val="136"/>
      </rPr>
      <t>花蓮縣豐濱鄉樂齡學習中心</t>
    </r>
  </si>
  <si>
    <r>
      <rPr>
        <sz val="14"/>
        <rFont val="標楷體"/>
        <family val="4"/>
        <charset val="136"/>
      </rPr>
      <t>花蓮縣豐濱鄉豐濱國民中學</t>
    </r>
  </si>
  <si>
    <r>
      <rPr>
        <sz val="14"/>
        <rFont val="標楷體"/>
        <family val="4"/>
        <charset val="136"/>
      </rPr>
      <t>豐濱鄉</t>
    </r>
  </si>
  <si>
    <r>
      <t>97843</t>
    </r>
    <r>
      <rPr>
        <sz val="14"/>
        <rFont val="標楷體"/>
        <family val="4"/>
        <charset val="136"/>
      </rPr>
      <t>花蓮縣瑞穗鄉富源村學士路</t>
    </r>
    <r>
      <rPr>
        <sz val="14"/>
        <rFont val="Times New Roman"/>
        <family val="1"/>
      </rPr>
      <t>31</t>
    </r>
    <r>
      <rPr>
        <sz val="14"/>
        <rFont val="標楷體"/>
        <family val="4"/>
        <charset val="136"/>
      </rPr>
      <t>號</t>
    </r>
    <phoneticPr fontId="3" type="noConversion"/>
  </si>
  <si>
    <t>03-8811985</t>
  </si>
  <si>
    <r>
      <rPr>
        <sz val="14"/>
        <rFont val="標楷體"/>
        <family val="4"/>
        <charset val="136"/>
      </rPr>
      <t>中心主任</t>
    </r>
  </si>
  <si>
    <r>
      <rPr>
        <sz val="14"/>
        <rFont val="標楷體"/>
        <family val="4"/>
        <charset val="136"/>
      </rPr>
      <t>鍾瑞騰</t>
    </r>
  </si>
  <si>
    <r>
      <t>947843</t>
    </r>
    <r>
      <rPr>
        <sz val="14"/>
        <rFont val="標楷體"/>
        <family val="4"/>
        <charset val="136"/>
      </rPr>
      <t>花蓮縣瑞穗鄉富源村</t>
    </r>
    <r>
      <rPr>
        <sz val="14"/>
        <rFont val="Times New Roman"/>
        <family val="1"/>
      </rPr>
      <t>(</t>
    </r>
    <r>
      <rPr>
        <sz val="14"/>
        <rFont val="標楷體"/>
        <family val="4"/>
        <charset val="136"/>
      </rPr>
      <t>路</t>
    </r>
    <r>
      <rPr>
        <sz val="14"/>
        <rFont val="Times New Roman"/>
        <family val="1"/>
      </rPr>
      <t>)2-1</t>
    </r>
    <r>
      <rPr>
        <sz val="14"/>
        <rFont val="標楷體"/>
        <family val="4"/>
        <charset val="136"/>
      </rPr>
      <t>號</t>
    </r>
    <phoneticPr fontId="3" type="noConversion"/>
  </si>
  <si>
    <t>03-8811517</t>
  </si>
  <si>
    <t>03-8812172</t>
    <phoneticPr fontId="3" type="noConversion"/>
  </si>
  <si>
    <r>
      <rPr>
        <sz val="14"/>
        <rFont val="標楷體"/>
        <family val="4"/>
        <charset val="136"/>
      </rPr>
      <t>花蓮縣瑞穗鄉樂齡學習中心</t>
    </r>
  </si>
  <si>
    <r>
      <rPr>
        <sz val="14"/>
        <rFont val="標楷體"/>
        <family val="4"/>
        <charset val="136"/>
      </rPr>
      <t>花蓮縣瑞穗鄉富源社區發展協會</t>
    </r>
    <phoneticPr fontId="3" type="noConversion"/>
  </si>
  <si>
    <r>
      <rPr>
        <sz val="14"/>
        <rFont val="標楷體"/>
        <family val="4"/>
        <charset val="136"/>
      </rPr>
      <t>瑞穗鄉</t>
    </r>
  </si>
  <si>
    <t>ivy988191@gmail.com</t>
  </si>
  <si>
    <r>
      <t>98391</t>
    </r>
    <r>
      <rPr>
        <sz val="14"/>
        <rFont val="標楷體"/>
        <family val="4"/>
        <charset val="136"/>
      </rPr>
      <t>花蓮縣富里鄉竹田村富田</t>
    </r>
    <r>
      <rPr>
        <sz val="14"/>
        <rFont val="Times New Roman"/>
        <family val="1"/>
      </rPr>
      <t>3</t>
    </r>
    <r>
      <rPr>
        <sz val="14"/>
        <rFont val="標楷體"/>
        <family val="4"/>
        <charset val="136"/>
      </rPr>
      <t>號</t>
    </r>
    <phoneticPr fontId="3" type="noConversion"/>
  </si>
  <si>
    <t>0933-988191</t>
    <phoneticPr fontId="3" type="noConversion"/>
  </si>
  <si>
    <r>
      <rPr>
        <sz val="14"/>
        <rFont val="標楷體"/>
        <family val="4"/>
        <charset val="136"/>
      </rPr>
      <t>郭頌華</t>
    </r>
  </si>
  <si>
    <r>
      <t>98391</t>
    </r>
    <r>
      <rPr>
        <sz val="14"/>
        <rFont val="標楷體"/>
        <family val="4"/>
        <charset val="136"/>
      </rPr>
      <t>花蓮縣富里鄉富田</t>
    </r>
    <r>
      <rPr>
        <sz val="14"/>
        <rFont val="Times New Roman"/>
        <family val="1"/>
      </rPr>
      <t>3</t>
    </r>
    <r>
      <rPr>
        <sz val="14"/>
        <rFont val="標楷體"/>
        <family val="4"/>
        <charset val="136"/>
      </rPr>
      <t>號</t>
    </r>
  </si>
  <si>
    <t>03-8821110</t>
  </si>
  <si>
    <t>03-8821514</t>
  </si>
  <si>
    <r>
      <rPr>
        <sz val="14"/>
        <rFont val="標楷體"/>
        <family val="4"/>
        <charset val="136"/>
      </rPr>
      <t>花蓮縣富里鄉樂齡學習中心</t>
    </r>
  </si>
  <si>
    <r>
      <rPr>
        <sz val="14"/>
        <rFont val="標楷體"/>
        <family val="4"/>
        <charset val="136"/>
      </rPr>
      <t>花蓮縣富里鄉東竹國民小學</t>
    </r>
  </si>
  <si>
    <r>
      <rPr>
        <sz val="14"/>
        <rFont val="標楷體"/>
        <family val="4"/>
        <charset val="136"/>
      </rPr>
      <t>富里鄉</t>
    </r>
  </si>
  <si>
    <t>lkklinmother@gmail.com</t>
  </si>
  <si>
    <r>
      <t>97351</t>
    </r>
    <r>
      <rPr>
        <sz val="14"/>
        <rFont val="標楷體"/>
        <family val="4"/>
        <charset val="136"/>
      </rPr>
      <t>花蓮縣吉安鄉仁里村仁里</t>
    </r>
    <r>
      <rPr>
        <sz val="14"/>
        <rFont val="Times New Roman"/>
        <family val="1"/>
      </rPr>
      <t>8</t>
    </r>
    <r>
      <rPr>
        <sz val="14"/>
        <rFont val="標楷體"/>
        <family val="4"/>
        <charset val="136"/>
      </rPr>
      <t>街</t>
    </r>
    <r>
      <rPr>
        <sz val="14"/>
        <rFont val="Times New Roman"/>
        <family val="1"/>
      </rPr>
      <t>95</t>
    </r>
    <r>
      <rPr>
        <sz val="14"/>
        <rFont val="標楷體"/>
        <family val="4"/>
        <charset val="136"/>
      </rPr>
      <t>號</t>
    </r>
    <phoneticPr fontId="3" type="noConversion"/>
  </si>
  <si>
    <t>0919-534795</t>
    <phoneticPr fontId="3" type="noConversion"/>
  </si>
  <si>
    <r>
      <rPr>
        <sz val="14"/>
        <rFont val="標楷體"/>
        <family val="4"/>
        <charset val="136"/>
      </rPr>
      <t>李麗香</t>
    </r>
  </si>
  <si>
    <r>
      <t>97351</t>
    </r>
    <r>
      <rPr>
        <sz val="14"/>
        <rFont val="標楷體"/>
        <family val="4"/>
        <charset val="136"/>
      </rPr>
      <t>花蓮縣吉安鄉仁里村仁里</t>
    </r>
    <r>
      <rPr>
        <sz val="14"/>
        <rFont val="Times New Roman"/>
        <family val="1"/>
      </rPr>
      <t>5</t>
    </r>
    <r>
      <rPr>
        <sz val="14"/>
        <rFont val="標楷體"/>
        <family val="4"/>
        <charset val="136"/>
      </rPr>
      <t>街</t>
    </r>
    <r>
      <rPr>
        <sz val="14"/>
        <rFont val="Times New Roman"/>
        <family val="1"/>
      </rPr>
      <t>1</t>
    </r>
    <r>
      <rPr>
        <sz val="14"/>
        <rFont val="標楷體"/>
        <family val="4"/>
        <charset val="136"/>
      </rPr>
      <t>號</t>
    </r>
    <phoneticPr fontId="3" type="noConversion"/>
  </si>
  <si>
    <r>
      <rPr>
        <sz val="14"/>
        <rFont val="標楷體"/>
        <family val="4"/>
        <charset val="136"/>
      </rPr>
      <t>無</t>
    </r>
  </si>
  <si>
    <t>03-8538906</t>
    <phoneticPr fontId="3" type="noConversion"/>
  </si>
  <si>
    <r>
      <rPr>
        <sz val="14"/>
        <rFont val="標楷體"/>
        <family val="4"/>
        <charset val="136"/>
      </rPr>
      <t>花蓮縣吉安樂齡學習中心</t>
    </r>
  </si>
  <si>
    <r>
      <rPr>
        <sz val="14"/>
        <rFont val="標楷體"/>
        <family val="4"/>
        <charset val="136"/>
      </rPr>
      <t>花蓮縣吉安鄉仁里社區發展協會</t>
    </r>
  </si>
  <si>
    <r>
      <rPr>
        <sz val="14"/>
        <rFont val="標楷體"/>
        <family val="4"/>
        <charset val="136"/>
      </rPr>
      <t>吉安鄉</t>
    </r>
  </si>
  <si>
    <t>anonnop@gmail.com</t>
  </si>
  <si>
    <r>
      <t>97643</t>
    </r>
    <r>
      <rPr>
        <sz val="14"/>
        <rFont val="標楷體"/>
        <family val="4"/>
        <charset val="136"/>
      </rPr>
      <t>花蓮縣光復鄉中正路二段二巷</t>
    </r>
    <r>
      <rPr>
        <sz val="14"/>
        <rFont val="Times New Roman"/>
        <family val="1"/>
      </rPr>
      <t>27</t>
    </r>
    <r>
      <rPr>
        <sz val="14"/>
        <rFont val="標楷體"/>
        <family val="4"/>
        <charset val="136"/>
      </rPr>
      <t>號</t>
    </r>
  </si>
  <si>
    <t>0911-113732</t>
  </si>
  <si>
    <r>
      <rPr>
        <sz val="14"/>
        <rFont val="標楷體"/>
        <family val="4"/>
        <charset val="136"/>
      </rPr>
      <t>主任</t>
    </r>
  </si>
  <si>
    <r>
      <rPr>
        <sz val="14"/>
        <rFont val="標楷體"/>
        <family val="4"/>
        <charset val="136"/>
      </rPr>
      <t>張國政</t>
    </r>
  </si>
  <si>
    <r>
      <t>97643</t>
    </r>
    <r>
      <rPr>
        <sz val="14"/>
        <rFont val="標楷體"/>
        <family val="4"/>
        <charset val="136"/>
      </rPr>
      <t>花蓮縣光復鄉自強路</t>
    </r>
    <r>
      <rPr>
        <sz val="14"/>
        <rFont val="Times New Roman"/>
        <family val="1"/>
      </rPr>
      <t>80</t>
    </r>
    <r>
      <rPr>
        <sz val="14"/>
        <rFont val="標楷體"/>
        <family val="4"/>
        <charset val="136"/>
      </rPr>
      <t>巷</t>
    </r>
    <r>
      <rPr>
        <sz val="14"/>
        <rFont val="Times New Roman"/>
        <family val="1"/>
      </rPr>
      <t>29</t>
    </r>
    <r>
      <rPr>
        <sz val="14"/>
        <rFont val="標楷體"/>
        <family val="4"/>
        <charset val="136"/>
      </rPr>
      <t>號</t>
    </r>
  </si>
  <si>
    <t>03-8706567</t>
  </si>
  <si>
    <r>
      <rPr>
        <sz val="14"/>
        <rFont val="標楷體"/>
        <family val="4"/>
        <charset val="136"/>
      </rPr>
      <t>花蓮縣光復鄉樂齡學習中心</t>
    </r>
  </si>
  <si>
    <r>
      <rPr>
        <sz val="14"/>
        <rFont val="標楷體"/>
        <family val="4"/>
        <charset val="136"/>
      </rPr>
      <t>花蓮縣環頸雉的家永續發展協會</t>
    </r>
  </si>
  <si>
    <r>
      <rPr>
        <sz val="14"/>
        <rFont val="標楷體"/>
        <family val="4"/>
        <charset val="136"/>
      </rPr>
      <t>光復鄉</t>
    </r>
  </si>
  <si>
    <t>tsaimengku@gmail.com</t>
  </si>
  <si>
    <r>
      <t>98148</t>
    </r>
    <r>
      <rPr>
        <sz val="14"/>
        <rFont val="標楷體"/>
        <family val="4"/>
        <charset val="136"/>
      </rPr>
      <t>花蓮縣玉里鎮觀音里高寮</t>
    </r>
    <r>
      <rPr>
        <sz val="14"/>
        <rFont val="Times New Roman"/>
        <family val="1"/>
      </rPr>
      <t>92</t>
    </r>
    <r>
      <rPr>
        <sz val="14"/>
        <rFont val="標楷體"/>
        <family val="4"/>
        <charset val="136"/>
      </rPr>
      <t>號</t>
    </r>
  </si>
  <si>
    <r>
      <t>03-8851078  #114(</t>
    </r>
    <r>
      <rPr>
        <sz val="14"/>
        <rFont val="標楷體"/>
        <family val="4"/>
        <charset val="136"/>
      </rPr>
      <t>公</t>
    </r>
    <r>
      <rPr>
        <sz val="14"/>
        <rFont val="Times New Roman"/>
        <family val="1"/>
      </rPr>
      <t>)              0939-272739(</t>
    </r>
    <r>
      <rPr>
        <sz val="14"/>
        <rFont val="標楷體"/>
        <family val="4"/>
        <charset val="136"/>
      </rPr>
      <t>手機</t>
    </r>
    <r>
      <rPr>
        <sz val="14"/>
        <rFont val="Times New Roman"/>
        <family val="1"/>
      </rPr>
      <t>)</t>
    </r>
  </si>
  <si>
    <r>
      <rPr>
        <sz val="14"/>
        <rFont val="標楷體"/>
        <family val="4"/>
        <charset val="136"/>
      </rPr>
      <t>教導主任</t>
    </r>
  </si>
  <si>
    <r>
      <rPr>
        <sz val="14"/>
        <rFont val="標楷體"/>
        <family val="4"/>
        <charset val="136"/>
      </rPr>
      <t>蔡孟谷</t>
    </r>
  </si>
  <si>
    <r>
      <t>98148</t>
    </r>
    <r>
      <rPr>
        <sz val="14"/>
        <rFont val="標楷體"/>
        <family val="4"/>
        <charset val="136"/>
      </rPr>
      <t>花蓮縣玉里鎮高寮</t>
    </r>
    <r>
      <rPr>
        <sz val="14"/>
        <rFont val="Times New Roman"/>
        <family val="1"/>
      </rPr>
      <t>92</t>
    </r>
    <r>
      <rPr>
        <sz val="14"/>
        <rFont val="標楷體"/>
        <family val="4"/>
        <charset val="136"/>
      </rPr>
      <t>號</t>
    </r>
  </si>
  <si>
    <t>03-8851802</t>
  </si>
  <si>
    <t>03-8851078#114</t>
  </si>
  <si>
    <r>
      <rPr>
        <sz val="14"/>
        <rFont val="標楷體"/>
        <family val="4"/>
        <charset val="136"/>
      </rPr>
      <t>花蓮縣玉里鎮樂齡學習中心</t>
    </r>
  </si>
  <si>
    <r>
      <rPr>
        <sz val="14"/>
        <rFont val="標楷體"/>
        <family val="4"/>
        <charset val="136"/>
      </rPr>
      <t>花蓮縣玉里鎮高寮國民小學</t>
    </r>
  </si>
  <si>
    <t>玉里鎮</t>
    <phoneticPr fontId="3" type="noConversion"/>
  </si>
  <si>
    <t>e7968@Yahoo.com.tw</t>
  </si>
  <si>
    <r>
      <t>97448</t>
    </r>
    <r>
      <rPr>
        <sz val="14"/>
        <rFont val="標楷體"/>
        <family val="4"/>
        <charset val="136"/>
      </rPr>
      <t>花蓮縣壽豐鄉豐山村中興街</t>
    </r>
    <r>
      <rPr>
        <sz val="14"/>
        <rFont val="Times New Roman"/>
        <family val="1"/>
      </rPr>
      <t>37</t>
    </r>
    <r>
      <rPr>
        <sz val="14"/>
        <rFont val="標楷體"/>
        <family val="4"/>
        <charset val="136"/>
      </rPr>
      <t>號</t>
    </r>
    <phoneticPr fontId="3" type="noConversion"/>
  </si>
  <si>
    <t>0903-130020</t>
    <phoneticPr fontId="3" type="noConversion"/>
  </si>
  <si>
    <r>
      <rPr>
        <sz val="14"/>
        <rFont val="標楷體"/>
        <family val="4"/>
        <charset val="136"/>
      </rPr>
      <t>承辦人</t>
    </r>
  </si>
  <si>
    <r>
      <rPr>
        <sz val="14"/>
        <rFont val="標楷體"/>
        <family val="4"/>
        <charset val="136"/>
      </rPr>
      <t>戴崇育</t>
    </r>
  </si>
  <si>
    <r>
      <t>974</t>
    </r>
    <r>
      <rPr>
        <sz val="14"/>
        <rFont val="標楷體"/>
        <family val="4"/>
        <charset val="136"/>
      </rPr>
      <t>花蓮縣壽豐鄉豐裡村民權街</t>
    </r>
    <r>
      <rPr>
        <sz val="14"/>
        <rFont val="Times New Roman"/>
        <family val="1"/>
      </rPr>
      <t>1</t>
    </r>
    <r>
      <rPr>
        <sz val="14"/>
        <rFont val="標楷體"/>
        <family val="4"/>
        <charset val="136"/>
      </rPr>
      <t>號</t>
    </r>
    <phoneticPr fontId="3" type="noConversion"/>
  </si>
  <si>
    <t>03-8653278</t>
  </si>
  <si>
    <t>03-8656000</t>
  </si>
  <si>
    <r>
      <rPr>
        <sz val="14"/>
        <rFont val="標楷體"/>
        <family val="4"/>
        <charset val="136"/>
      </rPr>
      <t>花蓮縣壽豐鄉樂齡學習優質中心</t>
    </r>
  </si>
  <si>
    <r>
      <rPr>
        <sz val="14"/>
        <rFont val="標楷體"/>
        <family val="4"/>
        <charset val="136"/>
      </rPr>
      <t>財團法人花蓮縣牛犁社區交流協會</t>
    </r>
  </si>
  <si>
    <r>
      <rPr>
        <sz val="14"/>
        <rFont val="標楷體"/>
        <family val="4"/>
        <charset val="136"/>
      </rPr>
      <t>續辦、優質</t>
    </r>
  </si>
  <si>
    <r>
      <rPr>
        <sz val="14"/>
        <rFont val="標楷體"/>
        <family val="4"/>
        <charset val="136"/>
      </rPr>
      <t>壽豐鄉</t>
    </r>
  </si>
  <si>
    <r>
      <rPr>
        <b/>
        <sz val="12"/>
        <rFont val="標楷體"/>
        <family val="4"/>
        <charset val="136"/>
      </rPr>
      <t>樂齡學習中心</t>
    </r>
    <r>
      <rPr>
        <b/>
        <sz val="12"/>
        <rFont val="Times New Roman"/>
        <family val="1"/>
      </rPr>
      <t>E-MAIL</t>
    </r>
    <phoneticPr fontId="3" type="noConversion"/>
  </si>
  <si>
    <r>
      <rPr>
        <b/>
        <sz val="12"/>
        <rFont val="標楷體"/>
        <family val="4"/>
        <charset val="136"/>
      </rPr>
      <t xml:space="preserve">公文資料寄件收件地址
</t>
    </r>
    <r>
      <rPr>
        <b/>
        <sz val="12"/>
        <rFont val="Times New Roman"/>
        <family val="1"/>
      </rPr>
      <t>(</t>
    </r>
    <r>
      <rPr>
        <b/>
        <sz val="12"/>
        <rFont val="標楷體"/>
        <family val="4"/>
        <charset val="136"/>
      </rPr>
      <t>含郵遞區號</t>
    </r>
    <r>
      <rPr>
        <b/>
        <sz val="12"/>
        <rFont val="Times New Roman"/>
        <family val="1"/>
      </rPr>
      <t>,</t>
    </r>
    <r>
      <rPr>
        <b/>
        <sz val="12"/>
        <rFont val="標楷體"/>
        <family val="4"/>
        <charset val="136"/>
      </rPr>
      <t>不公開</t>
    </r>
    <r>
      <rPr>
        <b/>
        <sz val="12"/>
        <rFont val="Times New Roman"/>
        <family val="1"/>
      </rPr>
      <t>)</t>
    </r>
    <phoneticPr fontId="3" type="noConversion"/>
  </si>
  <si>
    <r>
      <rPr>
        <b/>
        <sz val="12"/>
        <rFont val="標楷體"/>
        <family val="4"/>
        <charset val="136"/>
      </rPr>
      <t xml:space="preserve">聯絡人電話
</t>
    </r>
    <r>
      <rPr>
        <b/>
        <sz val="12"/>
        <rFont val="Times New Roman"/>
        <family val="1"/>
      </rPr>
      <t>(</t>
    </r>
    <r>
      <rPr>
        <b/>
        <sz val="12"/>
        <rFont val="標楷體"/>
        <family val="4"/>
        <charset val="136"/>
      </rPr>
      <t>不公開</t>
    </r>
    <r>
      <rPr>
        <b/>
        <sz val="12"/>
        <rFont val="Times New Roman"/>
        <family val="1"/>
      </rPr>
      <t>)</t>
    </r>
    <phoneticPr fontId="3" type="noConversion"/>
  </si>
  <si>
    <r>
      <rPr>
        <b/>
        <sz val="12"/>
        <rFont val="標楷體"/>
        <family val="4"/>
        <charset val="136"/>
      </rPr>
      <t>樂齡中心
聯絡人職稱</t>
    </r>
    <phoneticPr fontId="3" type="noConversion"/>
  </si>
  <si>
    <r>
      <rPr>
        <b/>
        <sz val="12"/>
        <rFont val="標楷體"/>
        <family val="4"/>
        <charset val="136"/>
      </rPr>
      <t>樂齡中心
聯絡人</t>
    </r>
    <phoneticPr fontId="3" type="noConversion"/>
  </si>
  <si>
    <r>
      <rPr>
        <b/>
        <sz val="12"/>
        <rFont val="標楷體"/>
        <family val="4"/>
        <charset val="136"/>
      </rPr>
      <t xml:space="preserve">樂齡學習中心地址
</t>
    </r>
    <r>
      <rPr>
        <b/>
        <sz val="12"/>
        <rFont val="Times New Roman"/>
        <family val="1"/>
      </rPr>
      <t>(</t>
    </r>
    <r>
      <rPr>
        <b/>
        <sz val="12"/>
        <rFont val="標楷體"/>
        <family val="4"/>
        <charset val="136"/>
      </rPr>
      <t>中心設置上課地點</t>
    </r>
    <r>
      <rPr>
        <b/>
        <sz val="12"/>
        <rFont val="Times New Roman"/>
        <family val="1"/>
      </rPr>
      <t>,</t>
    </r>
    <r>
      <rPr>
        <b/>
        <sz val="12"/>
        <rFont val="標楷體"/>
        <family val="4"/>
        <charset val="136"/>
      </rPr>
      <t>民眾查詢用</t>
    </r>
    <r>
      <rPr>
        <b/>
        <sz val="12"/>
        <rFont val="Times New Roman"/>
        <family val="1"/>
      </rPr>
      <t>)</t>
    </r>
    <phoneticPr fontId="3" type="noConversion"/>
  </si>
  <si>
    <r>
      <rPr>
        <b/>
        <sz val="12"/>
        <rFont val="標楷體"/>
        <family val="4"/>
        <charset val="136"/>
      </rPr>
      <t>樂齡學習中心傳真</t>
    </r>
    <r>
      <rPr>
        <b/>
        <sz val="12"/>
        <rFont val="Times New Roman"/>
        <family val="1"/>
      </rPr>
      <t>(</t>
    </r>
    <r>
      <rPr>
        <b/>
        <sz val="12"/>
        <rFont val="標楷體"/>
        <family val="4"/>
        <charset val="136"/>
      </rPr>
      <t>無可免填</t>
    </r>
    <r>
      <rPr>
        <b/>
        <sz val="12"/>
        <rFont val="Times New Roman"/>
        <family val="1"/>
      </rPr>
      <t>)</t>
    </r>
    <phoneticPr fontId="3" type="noConversion"/>
  </si>
  <si>
    <r>
      <rPr>
        <b/>
        <sz val="12"/>
        <rFont val="標楷體"/>
        <family val="4"/>
        <charset val="136"/>
      </rPr>
      <t>樂齡學習中心電話</t>
    </r>
    <r>
      <rPr>
        <b/>
        <sz val="12"/>
        <rFont val="Times New Roman"/>
        <family val="1"/>
      </rPr>
      <t>(</t>
    </r>
    <r>
      <rPr>
        <b/>
        <sz val="12"/>
        <rFont val="標楷體"/>
        <family val="4"/>
        <charset val="136"/>
      </rPr>
      <t>民眾查詢用</t>
    </r>
    <r>
      <rPr>
        <b/>
        <sz val="12"/>
        <rFont val="Times New Roman"/>
        <family val="1"/>
      </rPr>
      <t xml:space="preserve">)
</t>
    </r>
    <r>
      <rPr>
        <b/>
        <sz val="12"/>
        <rFont val="標楷體"/>
        <family val="4"/>
        <charset val="136"/>
      </rPr>
      <t>須輸入分機</t>
    </r>
    <phoneticPr fontId="3" type="noConversion"/>
  </si>
  <si>
    <r>
      <rPr>
        <b/>
        <sz val="12"/>
        <rFont val="標楷體"/>
        <family val="4"/>
        <charset val="136"/>
      </rPr>
      <t xml:space="preserve">樂齡中心名稱
</t>
    </r>
    <r>
      <rPr>
        <b/>
        <sz val="12"/>
        <rFont val="Times New Roman"/>
        <family val="1"/>
      </rPr>
      <t>(</t>
    </r>
    <r>
      <rPr>
        <b/>
        <sz val="12"/>
        <rFont val="標楷體"/>
        <family val="4"/>
        <charset val="136"/>
      </rPr>
      <t>即中心招牌名稱，請含縣市別，示範中心請特別標示</t>
    </r>
    <r>
      <rPr>
        <b/>
        <sz val="12"/>
        <rFont val="Times New Roman"/>
        <family val="1"/>
      </rPr>
      <t>)</t>
    </r>
    <phoneticPr fontId="3" type="noConversion"/>
  </si>
  <si>
    <r>
      <rPr>
        <b/>
        <sz val="12"/>
        <rFont val="標楷體"/>
        <family val="4"/>
        <charset val="136"/>
      </rPr>
      <t>承辦單位</t>
    </r>
    <phoneticPr fontId="3" type="noConversion"/>
  </si>
  <si>
    <r>
      <rPr>
        <b/>
        <sz val="12"/>
        <rFont val="標楷體"/>
        <family val="4"/>
        <charset val="136"/>
      </rPr>
      <t>新辦或續辦中心（續辦請註明中心名稱，如屬示範中心請註明）</t>
    </r>
    <phoneticPr fontId="3" type="noConversion"/>
  </si>
  <si>
    <r>
      <rPr>
        <b/>
        <sz val="12"/>
        <rFont val="標楷體"/>
        <family val="4"/>
        <charset val="136"/>
      </rPr>
      <t>鄉鎮市區名稱</t>
    </r>
    <phoneticPr fontId="3" type="noConversion"/>
  </si>
  <si>
    <r>
      <rPr>
        <b/>
        <sz val="12"/>
        <rFont val="標楷體"/>
        <family val="4"/>
        <charset val="136"/>
      </rPr>
      <t>序號</t>
    </r>
    <phoneticPr fontId="3" type="noConversion"/>
  </si>
  <si>
    <r>
      <rPr>
        <b/>
        <sz val="12"/>
        <rFont val="標楷體"/>
        <family val="4"/>
        <charset val="136"/>
      </rPr>
      <t>縣市別</t>
    </r>
    <phoneticPr fontId="3" type="noConversion"/>
  </si>
  <si>
    <r>
      <rPr>
        <b/>
        <sz val="22"/>
        <rFont val="標楷體"/>
        <family val="4"/>
        <charset val="136"/>
      </rPr>
      <t>所屬縣市政府及教育部辦理高齡教育業務使用</t>
    </r>
    <phoneticPr fontId="3" type="noConversion"/>
  </si>
  <si>
    <r>
      <rPr>
        <b/>
        <sz val="22"/>
        <rFont val="標楷體"/>
        <family val="4"/>
        <charset val="136"/>
      </rPr>
      <t>公告民眾查詢使用</t>
    </r>
    <phoneticPr fontId="3" type="noConversion"/>
  </si>
  <si>
    <t>附件3 各直轄市及縣(市)政府申辦ooo年度樂齡學習工作計畫基本資料及經費表
【縣市表格】附表1：樂齡學習中心資料彙整一覽表
教育部補助各直轄市縣市政府辦理110年度各鄉（鎮、市、區）樂齡學習中心基本資料彙整一覽表</t>
    <phoneticPr fontId="3" type="noConversion"/>
  </si>
  <si>
    <t>執行秘書</t>
    <phoneticPr fontId="3" type="noConversion"/>
  </si>
  <si>
    <t>卓溪鄉</t>
    <phoneticPr fontId="3" type="noConversion"/>
  </si>
  <si>
    <t>pingsen001@gimall.com</t>
    <phoneticPr fontId="3" type="noConversion"/>
  </si>
  <si>
    <t>0980-989492</t>
    <phoneticPr fontId="3" type="noConversion"/>
  </si>
  <si>
    <t>0989-906965</t>
    <phoneticPr fontId="3" type="noConversion"/>
  </si>
  <si>
    <r>
      <t>970</t>
    </r>
    <r>
      <rPr>
        <sz val="14"/>
        <color rgb="FFFF0000"/>
        <rFont val="標楷體"/>
        <family val="4"/>
        <charset val="136"/>
      </rPr>
      <t>花蓮市明禮路</t>
    </r>
    <r>
      <rPr>
        <sz val="14"/>
        <color rgb="FFFF0000"/>
        <rFont val="Times New Roman"/>
        <family val="1"/>
      </rPr>
      <t>6</t>
    </r>
    <r>
      <rPr>
        <sz val="14"/>
        <color rgb="FFFF0000"/>
        <rFont val="標楷體"/>
        <family val="4"/>
        <charset val="136"/>
      </rPr>
      <t>號</t>
    </r>
    <phoneticPr fontId="3" type="noConversion"/>
  </si>
  <si>
    <r>
      <t>1.</t>
    </r>
    <r>
      <rPr>
        <b/>
        <sz val="14"/>
        <color indexed="8"/>
        <rFont val="標楷體"/>
        <family val="4"/>
        <charset val="136"/>
      </rPr>
      <t>計畫總經費</t>
    </r>
    <r>
      <rPr>
        <b/>
        <sz val="14"/>
        <color indexed="8"/>
        <rFont val="Times New Roman"/>
        <family val="1"/>
      </rPr>
      <t>A</t>
    </r>
    <r>
      <rPr>
        <b/>
        <sz val="14"/>
        <color indexed="8"/>
        <rFont val="標楷體"/>
        <family val="4"/>
        <charset val="136"/>
      </rPr>
      <t>＝向教育部申請經費</t>
    </r>
    <r>
      <rPr>
        <b/>
        <sz val="14"/>
        <color indexed="8"/>
        <rFont val="Times New Roman"/>
        <family val="1"/>
      </rPr>
      <t>B+</t>
    </r>
    <r>
      <rPr>
        <b/>
        <sz val="14"/>
        <color indexed="8"/>
        <rFont val="標楷體"/>
        <family val="4"/>
        <charset val="136"/>
      </rPr>
      <t>自籌經費</t>
    </r>
    <r>
      <rPr>
        <b/>
        <sz val="14"/>
        <color indexed="8"/>
        <rFont val="Times New Roman"/>
        <family val="1"/>
      </rPr>
      <t>C</t>
    </r>
    <r>
      <rPr>
        <b/>
        <sz val="14"/>
        <color indexed="8"/>
        <rFont val="標楷體"/>
        <family val="4"/>
        <charset val="136"/>
      </rPr>
      <t xml:space="preserve">。
</t>
    </r>
    <r>
      <rPr>
        <b/>
        <sz val="14"/>
        <color indexed="8"/>
        <rFont val="Times New Roman"/>
        <family val="1"/>
      </rPr>
      <t xml:space="preserve">2. </t>
    </r>
    <r>
      <rPr>
        <b/>
        <sz val="14"/>
        <color indexed="8"/>
        <rFont val="標楷體"/>
        <family val="4"/>
        <charset val="136"/>
      </rPr>
      <t xml:space="preserve">申請經費請分列經常門及資本門。
</t>
    </r>
    <r>
      <rPr>
        <b/>
        <sz val="14"/>
        <color indexed="8"/>
        <rFont val="Times New Roman"/>
        <family val="1"/>
      </rPr>
      <t>3.</t>
    </r>
    <r>
      <rPr>
        <b/>
        <sz val="14"/>
        <color indexed="8"/>
        <rFont val="標楷體"/>
        <family val="4"/>
        <charset val="136"/>
      </rPr>
      <t xml:space="preserve">「自籌款」需分列經常門及資本門，自籌款可由縣市或承辦單位自行籌措。
</t>
    </r>
    <r>
      <rPr>
        <b/>
        <sz val="14"/>
        <color indexed="8"/>
        <rFont val="Times New Roman"/>
        <family val="1"/>
      </rPr>
      <t xml:space="preserve">4. </t>
    </r>
    <r>
      <rPr>
        <b/>
        <sz val="14"/>
        <color indexed="8"/>
        <rFont val="標楷體"/>
        <family val="4"/>
        <charset val="136"/>
      </rPr>
      <t>請務必核算無誤後再送出。</t>
    </r>
  </si>
  <si>
    <r>
      <rPr>
        <b/>
        <sz val="12"/>
        <color indexed="8"/>
        <rFont val="標楷體"/>
        <family val="4"/>
        <charset val="136"/>
      </rPr>
      <t>總計</t>
    </r>
  </si>
  <si>
    <r>
      <rPr>
        <sz val="12"/>
        <color rgb="FF000000"/>
        <rFont val="標楷體"/>
        <family val="4"/>
        <charset val="136"/>
      </rPr>
      <t>無</t>
    </r>
    <phoneticPr fontId="3" type="noConversion"/>
  </si>
  <si>
    <r>
      <rPr>
        <sz val="12"/>
        <color rgb="FF000000"/>
        <rFont val="標楷體"/>
        <family val="4"/>
        <charset val="136"/>
      </rPr>
      <t xml:space="preserve">秀林鄉樂齡學習中心
</t>
    </r>
    <phoneticPr fontId="3" type="noConversion"/>
  </si>
  <si>
    <r>
      <rPr>
        <sz val="12"/>
        <color rgb="FF000000"/>
        <rFont val="標楷體"/>
        <family val="4"/>
        <charset val="136"/>
      </rPr>
      <t>花蓮縣秀林鄉部落交流協會</t>
    </r>
    <phoneticPr fontId="3" type="noConversion"/>
  </si>
  <si>
    <r>
      <rPr>
        <sz val="12"/>
        <color rgb="FF000000"/>
        <rFont val="標楷體"/>
        <family val="4"/>
        <charset val="136"/>
      </rPr>
      <t>秀林鄉</t>
    </r>
  </si>
  <si>
    <r>
      <rPr>
        <sz val="12"/>
        <color rgb="FF000000"/>
        <rFont val="標楷體"/>
        <family val="4"/>
        <charset val="136"/>
      </rPr>
      <t>新辦</t>
    </r>
  </si>
  <si>
    <r>
      <rPr>
        <sz val="12"/>
        <color rgb="FF000000"/>
        <rFont val="標楷體"/>
        <family val="4"/>
        <charset val="136"/>
      </rPr>
      <t>無</t>
    </r>
    <phoneticPr fontId="3" type="noConversion"/>
  </si>
  <si>
    <r>
      <rPr>
        <sz val="12"/>
        <color rgb="FF000000"/>
        <rFont val="標楷體"/>
        <family val="4"/>
        <charset val="136"/>
      </rPr>
      <t xml:space="preserve">新城鄉樂齡學習中心
</t>
    </r>
    <phoneticPr fontId="3" type="noConversion"/>
  </si>
  <si>
    <r>
      <rPr>
        <sz val="12"/>
        <color rgb="FF000000"/>
        <rFont val="標楷體"/>
        <family val="4"/>
        <charset val="136"/>
      </rPr>
      <t>花蓮縣希望之光身心靈健康促進協會</t>
    </r>
    <phoneticPr fontId="3" type="noConversion"/>
  </si>
  <si>
    <r>
      <rPr>
        <sz val="12"/>
        <color rgb="FF000000"/>
        <rFont val="標楷體"/>
        <family val="4"/>
        <charset val="136"/>
      </rPr>
      <t>新城鄉</t>
    </r>
  </si>
  <si>
    <r>
      <rPr>
        <sz val="12"/>
        <color rgb="FF000000"/>
        <rFont val="標楷體"/>
        <family val="4"/>
        <charset val="136"/>
      </rPr>
      <t>無</t>
    </r>
    <phoneticPr fontId="3" type="noConversion"/>
  </si>
  <si>
    <r>
      <rPr>
        <sz val="12"/>
        <color rgb="FF000000"/>
        <rFont val="標楷體"/>
        <family val="4"/>
        <charset val="136"/>
      </rPr>
      <t>光復鄉樂齡學習中心</t>
    </r>
  </si>
  <si>
    <r>
      <rPr>
        <sz val="12"/>
        <color indexed="8"/>
        <rFont val="標楷體"/>
        <family val="4"/>
        <charset val="136"/>
      </rPr>
      <t>花蓮縣環頸雉的家永續發展協會</t>
    </r>
    <phoneticPr fontId="3" type="noConversion"/>
  </si>
  <si>
    <r>
      <rPr>
        <sz val="12"/>
        <color indexed="8"/>
        <rFont val="標楷體"/>
        <family val="4"/>
        <charset val="136"/>
      </rPr>
      <t>光復鄉</t>
    </r>
  </si>
  <si>
    <r>
      <rPr>
        <sz val="12"/>
        <color indexed="8"/>
        <rFont val="標楷體"/>
        <family val="4"/>
        <charset val="136"/>
      </rPr>
      <t>續辦</t>
    </r>
  </si>
  <si>
    <r>
      <rPr>
        <sz val="12"/>
        <color rgb="FF000000"/>
        <rFont val="標楷體"/>
        <family val="4"/>
        <charset val="136"/>
      </rPr>
      <t>富里鄉樂齡學習中心</t>
    </r>
  </si>
  <si>
    <r>
      <rPr>
        <sz val="12"/>
        <color indexed="8"/>
        <rFont val="標楷體"/>
        <family val="4"/>
        <charset val="136"/>
      </rPr>
      <t>東竹國民小學</t>
    </r>
    <phoneticPr fontId="3" type="noConversion"/>
  </si>
  <si>
    <r>
      <rPr>
        <sz val="12"/>
        <color indexed="8"/>
        <rFont val="標楷體"/>
        <family val="4"/>
        <charset val="136"/>
      </rPr>
      <t>富里鄉</t>
    </r>
  </si>
  <si>
    <r>
      <rPr>
        <sz val="12"/>
        <color theme="1"/>
        <rFont val="標楷體"/>
        <family val="4"/>
        <charset val="136"/>
      </rPr>
      <t>續辦</t>
    </r>
  </si>
  <si>
    <r>
      <rPr>
        <sz val="12"/>
        <color rgb="FF000000"/>
        <rFont val="標楷體"/>
        <family val="4"/>
        <charset val="136"/>
      </rPr>
      <t>卓溪鄉樂齡學習中心</t>
    </r>
  </si>
  <si>
    <r>
      <rPr>
        <sz val="12"/>
        <color indexed="8"/>
        <rFont val="標楷體"/>
        <family val="4"/>
        <charset val="136"/>
      </rPr>
      <t>崙山國民小學</t>
    </r>
    <phoneticPr fontId="30" type="noConversion"/>
  </si>
  <si>
    <r>
      <rPr>
        <sz val="12"/>
        <color indexed="8"/>
        <rFont val="標楷體"/>
        <family val="4"/>
        <charset val="136"/>
      </rPr>
      <t>卓溪鄉</t>
    </r>
  </si>
  <si>
    <r>
      <rPr>
        <sz val="12"/>
        <color rgb="FF000000"/>
        <rFont val="標楷體"/>
        <family val="4"/>
        <charset val="136"/>
      </rPr>
      <t>無</t>
    </r>
    <phoneticPr fontId="3" type="noConversion"/>
  </si>
  <si>
    <r>
      <rPr>
        <sz val="12"/>
        <color rgb="FF000000"/>
        <rFont val="標楷體"/>
        <family val="4"/>
        <charset val="136"/>
      </rPr>
      <t>吉安鄉樂齡學習中心</t>
    </r>
  </si>
  <si>
    <r>
      <rPr>
        <sz val="12"/>
        <color indexed="8"/>
        <rFont val="標楷體"/>
        <family val="4"/>
        <charset val="136"/>
      </rPr>
      <t>仁里社區發展協會</t>
    </r>
    <phoneticPr fontId="3" type="noConversion"/>
  </si>
  <si>
    <r>
      <rPr>
        <sz val="12"/>
        <color indexed="8"/>
        <rFont val="標楷體"/>
        <family val="4"/>
        <charset val="136"/>
      </rPr>
      <t>吉安鄉</t>
    </r>
  </si>
  <si>
    <r>
      <rPr>
        <sz val="12"/>
        <color rgb="FF000000"/>
        <rFont val="標楷體"/>
        <family val="4"/>
        <charset val="136"/>
      </rPr>
      <t>萬榮鄉樂齡學習中心</t>
    </r>
  </si>
  <si>
    <r>
      <rPr>
        <sz val="12"/>
        <color indexed="8"/>
        <rFont val="標楷體"/>
        <family val="4"/>
        <charset val="136"/>
      </rPr>
      <t>萬榮鄉老人會</t>
    </r>
    <phoneticPr fontId="3" type="noConversion"/>
  </si>
  <si>
    <r>
      <rPr>
        <sz val="12"/>
        <color indexed="8"/>
        <rFont val="標楷體"/>
        <family val="4"/>
        <charset val="136"/>
      </rPr>
      <t>萬榮鄉</t>
    </r>
  </si>
  <si>
    <r>
      <rPr>
        <sz val="12"/>
        <color rgb="FF000000"/>
        <rFont val="標楷體"/>
        <family val="4"/>
        <charset val="136"/>
      </rPr>
      <t>玉里鎮樂齡學習中心</t>
    </r>
  </si>
  <si>
    <r>
      <rPr>
        <sz val="12"/>
        <color indexed="8"/>
        <rFont val="標楷體"/>
        <family val="4"/>
        <charset val="136"/>
      </rPr>
      <t>高寮國民小學</t>
    </r>
    <phoneticPr fontId="30" type="noConversion"/>
  </si>
  <si>
    <r>
      <rPr>
        <sz val="12"/>
        <color indexed="8"/>
        <rFont val="標楷體"/>
        <family val="4"/>
        <charset val="136"/>
      </rPr>
      <t>玉里鎮</t>
    </r>
    <phoneticPr fontId="3" type="noConversion"/>
  </si>
  <si>
    <r>
      <rPr>
        <sz val="12"/>
        <color rgb="FF000000"/>
        <rFont val="標楷體"/>
        <family val="4"/>
        <charset val="136"/>
      </rPr>
      <t>瑞穗鄉樂齡學習中心</t>
    </r>
  </si>
  <si>
    <r>
      <rPr>
        <sz val="12"/>
        <color indexed="8"/>
        <rFont val="標楷體"/>
        <family val="4"/>
        <charset val="136"/>
      </rPr>
      <t>花蓮縣瑞穗鄉富源社區發展協會</t>
    </r>
  </si>
  <si>
    <r>
      <rPr>
        <sz val="12"/>
        <color indexed="8"/>
        <rFont val="標楷體"/>
        <family val="4"/>
        <charset val="136"/>
      </rPr>
      <t>瑞穗鄉</t>
    </r>
    <phoneticPr fontId="3" type="noConversion"/>
  </si>
  <si>
    <r>
      <rPr>
        <sz val="12"/>
        <color rgb="FF000000"/>
        <rFont val="標楷體"/>
        <family val="4"/>
        <charset val="136"/>
      </rPr>
      <t>鳳林鎮樂齡學習中心</t>
    </r>
  </si>
  <si>
    <r>
      <rPr>
        <sz val="12"/>
        <color indexed="8"/>
        <rFont val="標楷體"/>
        <family val="4"/>
        <charset val="136"/>
      </rPr>
      <t>花蓮縣牛根草社區發展促進會</t>
    </r>
  </si>
  <si>
    <r>
      <rPr>
        <sz val="12"/>
        <color indexed="8"/>
        <rFont val="標楷體"/>
        <family val="4"/>
        <charset val="136"/>
      </rPr>
      <t>鳳林鎮</t>
    </r>
    <phoneticPr fontId="3" type="noConversion"/>
  </si>
  <si>
    <r>
      <rPr>
        <sz val="12"/>
        <color rgb="FF000000"/>
        <rFont val="標楷體"/>
        <family val="4"/>
        <charset val="136"/>
      </rPr>
      <t>豐濱鄉樂齡學習中心</t>
    </r>
  </si>
  <si>
    <r>
      <rPr>
        <sz val="12"/>
        <color indexed="8"/>
        <rFont val="標楷體"/>
        <family val="4"/>
        <charset val="136"/>
      </rPr>
      <t>豐濱國民中學</t>
    </r>
    <phoneticPr fontId="30" type="noConversion"/>
  </si>
  <si>
    <r>
      <rPr>
        <sz val="12"/>
        <color indexed="8"/>
        <rFont val="標楷體"/>
        <family val="4"/>
        <charset val="136"/>
      </rPr>
      <t>豐濱鄉</t>
    </r>
    <phoneticPr fontId="3" type="noConversion"/>
  </si>
  <si>
    <r>
      <rPr>
        <sz val="12"/>
        <color rgb="FF000000"/>
        <rFont val="標楷體"/>
        <family val="4"/>
        <charset val="136"/>
      </rPr>
      <t>花蓮市樂齡學習中心</t>
    </r>
  </si>
  <si>
    <r>
      <rPr>
        <sz val="12"/>
        <color indexed="8"/>
        <rFont val="標楷體"/>
        <family val="4"/>
        <charset val="136"/>
      </rPr>
      <t>明禮國民小學</t>
    </r>
    <phoneticPr fontId="3" type="noConversion"/>
  </si>
  <si>
    <r>
      <rPr>
        <sz val="12"/>
        <color indexed="8"/>
        <rFont val="標楷體"/>
        <family val="4"/>
        <charset val="136"/>
      </rPr>
      <t>花蓮市</t>
    </r>
    <phoneticPr fontId="3" type="noConversion"/>
  </si>
  <si>
    <r>
      <rPr>
        <sz val="12"/>
        <color indexed="8"/>
        <rFont val="標楷體"/>
        <family val="4"/>
        <charset val="136"/>
      </rPr>
      <t>續辦</t>
    </r>
    <phoneticPr fontId="3" type="noConversion"/>
  </si>
  <si>
    <r>
      <rPr>
        <sz val="12"/>
        <color rgb="FF000000"/>
        <rFont val="標楷體"/>
        <family val="4"/>
        <charset val="136"/>
      </rPr>
      <t>壽豐鄉樂齡學習中心</t>
    </r>
  </si>
  <si>
    <r>
      <rPr>
        <sz val="12"/>
        <color indexed="8"/>
        <rFont val="標楷體"/>
        <family val="4"/>
        <charset val="136"/>
      </rPr>
      <t>社團法人花蓮縣牛犁社區交流協會</t>
    </r>
    <phoneticPr fontId="3" type="noConversion"/>
  </si>
  <si>
    <r>
      <rPr>
        <sz val="12"/>
        <color indexed="8"/>
        <rFont val="標楷體"/>
        <family val="4"/>
        <charset val="136"/>
      </rPr>
      <t>壽豐鄉</t>
    </r>
    <phoneticPr fontId="3" type="noConversion"/>
  </si>
  <si>
    <r>
      <rPr>
        <sz val="12"/>
        <color indexed="8"/>
        <rFont val="標楷體"/>
        <family val="4"/>
        <charset val="136"/>
      </rPr>
      <t>優質</t>
    </r>
    <phoneticPr fontId="3" type="noConversion"/>
  </si>
  <si>
    <r>
      <rPr>
        <sz val="11"/>
        <color indexed="8"/>
        <rFont val="標楷體"/>
        <family val="4"/>
        <charset val="136"/>
      </rPr>
      <t>資本門</t>
    </r>
  </si>
  <si>
    <r>
      <rPr>
        <sz val="11"/>
        <color indexed="8"/>
        <rFont val="標楷體"/>
        <family val="4"/>
        <charset val="136"/>
      </rPr>
      <t>經常門</t>
    </r>
  </si>
  <si>
    <r>
      <rPr>
        <sz val="11"/>
        <color indexed="8"/>
        <rFont val="標楷體"/>
        <family val="4"/>
        <charset val="136"/>
      </rPr>
      <t xml:space="preserve">合計
</t>
    </r>
    <r>
      <rPr>
        <sz val="11"/>
        <color indexed="8"/>
        <rFont val="Times New Roman"/>
        <family val="1"/>
      </rPr>
      <t>(</t>
    </r>
    <r>
      <rPr>
        <sz val="11"/>
        <color indexed="8"/>
        <rFont val="標楷體"/>
        <family val="4"/>
        <charset val="136"/>
      </rPr>
      <t>已設公式</t>
    </r>
    <r>
      <rPr>
        <sz val="11"/>
        <color indexed="8"/>
        <rFont val="Times New Roman"/>
        <family val="1"/>
      </rPr>
      <t>)</t>
    </r>
    <phoneticPr fontId="3" type="noConversion"/>
  </si>
  <si>
    <r>
      <rPr>
        <sz val="11"/>
        <color indexed="8"/>
        <rFont val="標楷體"/>
        <family val="4"/>
        <charset val="136"/>
      </rPr>
      <t>申請補助比率</t>
    </r>
    <r>
      <rPr>
        <sz val="11"/>
        <color indexed="8"/>
        <rFont val="Times New Roman"/>
        <family val="1"/>
      </rPr>
      <t>(</t>
    </r>
    <r>
      <rPr>
        <sz val="11"/>
        <color indexed="8"/>
        <rFont val="標楷體"/>
        <family val="4"/>
        <charset val="136"/>
      </rPr>
      <t>已設公式</t>
    </r>
    <r>
      <rPr>
        <sz val="11"/>
        <color indexed="8"/>
        <rFont val="Times New Roman"/>
        <family val="1"/>
      </rPr>
      <t>)</t>
    </r>
  </si>
  <si>
    <t>經常門</t>
  </si>
  <si>
    <r>
      <rPr>
        <sz val="11"/>
        <color indexed="8"/>
        <rFont val="標楷體"/>
        <family val="4"/>
        <charset val="136"/>
      </rPr>
      <t xml:space="preserve">資本門
</t>
    </r>
    <r>
      <rPr>
        <sz val="11"/>
        <color indexed="8"/>
        <rFont val="Times New Roman"/>
        <family val="1"/>
      </rPr>
      <t>(</t>
    </r>
    <r>
      <rPr>
        <sz val="11"/>
        <color indexed="8"/>
        <rFont val="標楷體"/>
        <family val="4"/>
        <charset val="136"/>
      </rPr>
      <t>已設公式</t>
    </r>
    <r>
      <rPr>
        <sz val="11"/>
        <color indexed="8"/>
        <rFont val="Times New Roman"/>
        <family val="1"/>
      </rPr>
      <t>)</t>
    </r>
    <phoneticPr fontId="3" type="noConversion"/>
  </si>
  <si>
    <r>
      <rPr>
        <sz val="11"/>
        <color indexed="8"/>
        <rFont val="標楷體"/>
        <family val="4"/>
        <charset val="136"/>
      </rPr>
      <t xml:space="preserve">經常門
</t>
    </r>
    <r>
      <rPr>
        <sz val="11"/>
        <color indexed="8"/>
        <rFont val="Times New Roman"/>
        <family val="1"/>
      </rPr>
      <t>(</t>
    </r>
    <r>
      <rPr>
        <sz val="11"/>
        <color indexed="8"/>
        <rFont val="標楷體"/>
        <family val="4"/>
        <charset val="136"/>
      </rPr>
      <t>已設公式</t>
    </r>
    <r>
      <rPr>
        <sz val="11"/>
        <color indexed="8"/>
        <rFont val="Times New Roman"/>
        <family val="1"/>
      </rPr>
      <t>)</t>
    </r>
    <phoneticPr fontId="3" type="noConversion"/>
  </si>
  <si>
    <r>
      <rPr>
        <b/>
        <sz val="11"/>
        <color indexed="8"/>
        <rFont val="標楷體"/>
        <family val="4"/>
        <charset val="136"/>
      </rPr>
      <t>成立年度</t>
    </r>
  </si>
  <si>
    <r>
      <rPr>
        <b/>
        <sz val="11"/>
        <color indexed="8"/>
        <rFont val="標楷體"/>
        <family val="4"/>
        <charset val="136"/>
      </rPr>
      <t>中心性質</t>
    </r>
  </si>
  <si>
    <r>
      <rPr>
        <b/>
        <sz val="11"/>
        <color indexed="8"/>
        <rFont val="標楷體"/>
        <family val="4"/>
        <charset val="136"/>
      </rPr>
      <t>自籌經費</t>
    </r>
    <r>
      <rPr>
        <b/>
        <sz val="11"/>
        <color indexed="8"/>
        <rFont val="Times New Roman"/>
        <family val="1"/>
      </rPr>
      <t>( C )</t>
    </r>
  </si>
  <si>
    <r>
      <rPr>
        <b/>
        <sz val="11"/>
        <color indexed="8"/>
        <rFont val="標楷體"/>
        <family val="4"/>
        <charset val="136"/>
      </rPr>
      <t>向教育部申請經費</t>
    </r>
    <r>
      <rPr>
        <b/>
        <sz val="11"/>
        <color indexed="8"/>
        <rFont val="Times New Roman"/>
        <family val="1"/>
      </rPr>
      <t>(B)</t>
    </r>
  </si>
  <si>
    <r>
      <rPr>
        <b/>
        <sz val="11"/>
        <color indexed="8"/>
        <rFont val="標楷體"/>
        <family val="4"/>
        <charset val="136"/>
      </rPr>
      <t>計畫總經費</t>
    </r>
    <r>
      <rPr>
        <b/>
        <sz val="11"/>
        <color indexed="8"/>
        <rFont val="Times New Roman"/>
        <family val="1"/>
      </rPr>
      <t>(A=B+C)</t>
    </r>
  </si>
  <si>
    <r>
      <rPr>
        <b/>
        <sz val="11"/>
        <color indexed="8"/>
        <rFont val="標楷體"/>
        <family val="4"/>
        <charset val="136"/>
      </rPr>
      <t>縣市評鑑等第</t>
    </r>
    <r>
      <rPr>
        <b/>
        <sz val="11"/>
        <color indexed="8"/>
        <rFont val="Times New Roman"/>
        <family val="1"/>
      </rPr>
      <t>(</t>
    </r>
    <r>
      <rPr>
        <b/>
        <sz val="11"/>
        <color indexed="8"/>
        <rFont val="標楷體"/>
        <family val="4"/>
        <charset val="136"/>
      </rPr>
      <t>未辦理填無</t>
    </r>
    <r>
      <rPr>
        <b/>
        <sz val="11"/>
        <color indexed="8"/>
        <rFont val="Times New Roman"/>
        <family val="1"/>
      </rPr>
      <t>)</t>
    </r>
  </si>
  <si>
    <r>
      <rPr>
        <b/>
        <sz val="11"/>
        <color indexed="8"/>
        <rFont val="標楷體"/>
        <family val="4"/>
        <charset val="136"/>
      </rPr>
      <t>樂齡學習中心名稱</t>
    </r>
  </si>
  <si>
    <r>
      <rPr>
        <b/>
        <sz val="11"/>
        <color indexed="8"/>
        <rFont val="標楷體"/>
        <family val="4"/>
        <charset val="136"/>
      </rPr>
      <t>申請單位名稱</t>
    </r>
  </si>
  <si>
    <r>
      <rPr>
        <b/>
        <sz val="11"/>
        <color indexed="8"/>
        <rFont val="標楷體"/>
        <family val="4"/>
        <charset val="136"/>
      </rPr>
      <t>鄉鎮市區名稱</t>
    </r>
  </si>
  <si>
    <r>
      <rPr>
        <b/>
        <sz val="12"/>
        <color indexed="8"/>
        <rFont val="標楷體"/>
        <family val="4"/>
        <charset val="136"/>
      </rPr>
      <t>樂齡中心性質</t>
    </r>
    <r>
      <rPr>
        <b/>
        <sz val="12"/>
        <color indexed="8"/>
        <rFont val="Times New Roman"/>
        <family val="1"/>
      </rPr>
      <t>(</t>
    </r>
    <r>
      <rPr>
        <b/>
        <sz val="12"/>
        <color indexed="8"/>
        <rFont val="標楷體"/>
        <family val="4"/>
        <charset val="136"/>
      </rPr>
      <t>請註明新辦、續辦、優質、示範、優先</t>
    </r>
    <r>
      <rPr>
        <b/>
        <sz val="12"/>
        <color indexed="8"/>
        <rFont val="Times New Roman"/>
        <family val="1"/>
      </rPr>
      <t>)</t>
    </r>
  </si>
  <si>
    <r>
      <rPr>
        <b/>
        <sz val="11"/>
        <color indexed="8"/>
        <rFont val="標楷體"/>
        <family val="4"/>
        <charset val="136"/>
      </rPr>
      <t>縣市
序位</t>
    </r>
    <r>
      <rPr>
        <b/>
        <sz val="11"/>
        <color indexed="8"/>
        <rFont val="Times New Roman"/>
        <family val="1"/>
      </rPr>
      <t>(</t>
    </r>
    <r>
      <rPr>
        <b/>
        <sz val="11"/>
        <color indexed="8"/>
        <rFont val="標楷體"/>
        <family val="4"/>
        <charset val="136"/>
      </rPr>
      <t>請依縣市推薦序位填寫</t>
    </r>
    <r>
      <rPr>
        <b/>
        <sz val="11"/>
        <color indexed="8"/>
        <rFont val="Times New Roman"/>
        <family val="1"/>
      </rPr>
      <t>)</t>
    </r>
  </si>
  <si>
    <r>
      <rPr>
        <b/>
        <sz val="14"/>
        <color indexed="8"/>
        <rFont val="標楷體"/>
        <family val="4"/>
        <charset val="136"/>
      </rPr>
      <t>【縣市表格】附表</t>
    </r>
    <r>
      <rPr>
        <b/>
        <sz val="14"/>
        <color indexed="8"/>
        <rFont val="Times New Roman"/>
        <family val="1"/>
      </rPr>
      <t>2:</t>
    </r>
    <r>
      <rPr>
        <b/>
        <sz val="14"/>
        <color indexed="8"/>
        <rFont val="標楷體"/>
        <family val="4"/>
        <charset val="136"/>
      </rPr>
      <t>教育部補助花蓮縣</t>
    </r>
    <r>
      <rPr>
        <b/>
        <sz val="14"/>
        <color indexed="8"/>
        <rFont val="Times New Roman"/>
        <family val="1"/>
      </rPr>
      <t>(</t>
    </r>
    <r>
      <rPr>
        <b/>
        <sz val="14"/>
        <color indexed="8"/>
        <rFont val="標楷體"/>
        <family val="4"/>
        <charset val="136"/>
      </rPr>
      <t>市</t>
    </r>
    <r>
      <rPr>
        <b/>
        <sz val="14"/>
        <color indexed="8"/>
        <rFont val="Times New Roman"/>
        <family val="1"/>
      </rPr>
      <t>)</t>
    </r>
    <r>
      <rPr>
        <b/>
        <sz val="14"/>
        <color indexed="8"/>
        <rFont val="標楷體"/>
        <family val="4"/>
        <charset val="136"/>
      </rPr>
      <t>辦理</t>
    </r>
    <r>
      <rPr>
        <b/>
        <sz val="14"/>
        <color indexed="8"/>
        <rFont val="Times New Roman"/>
        <family val="1"/>
      </rPr>
      <t>110</t>
    </r>
    <r>
      <rPr>
        <b/>
        <sz val="14"/>
        <color indexed="8"/>
        <rFont val="標楷體"/>
        <family val="4"/>
        <charset val="136"/>
      </rPr>
      <t>年度樂齡學習工作計畫經費一覽表</t>
    </r>
    <r>
      <rPr>
        <b/>
        <sz val="14"/>
        <color indexed="8"/>
        <rFont val="Times New Roman"/>
        <family val="1"/>
      </rPr>
      <t>(</t>
    </r>
    <r>
      <rPr>
        <b/>
        <sz val="14"/>
        <color indexed="8"/>
        <rFont val="標楷體"/>
        <family val="4"/>
        <charset val="136"/>
      </rPr>
      <t>本表請配合附表</t>
    </r>
    <r>
      <rPr>
        <b/>
        <sz val="14"/>
        <color indexed="8"/>
        <rFont val="Times New Roman"/>
        <family val="1"/>
      </rPr>
      <t>7</t>
    </r>
    <r>
      <rPr>
        <b/>
        <sz val="14"/>
        <color indexed="8"/>
        <rFont val="標楷體"/>
        <family val="4"/>
        <charset val="136"/>
      </rPr>
      <t>彙整</t>
    </r>
    <r>
      <rPr>
        <b/>
        <sz val="14"/>
        <color indexed="8"/>
        <rFont val="Times New Roman"/>
        <family val="1"/>
      </rPr>
      <t>)</t>
    </r>
    <phoneticPr fontId="3" type="noConversion"/>
  </si>
  <si>
    <r>
      <rPr>
        <sz val="12"/>
        <color rgb="FF000000"/>
        <rFont val="標楷體"/>
        <family val="4"/>
        <charset val="136"/>
      </rPr>
      <t>秀林鄉樂齡學習中心</t>
    </r>
    <phoneticPr fontId="3" type="noConversion"/>
  </si>
  <si>
    <r>
      <rPr>
        <sz val="12"/>
        <color rgb="FF000000"/>
        <rFont val="標楷體"/>
        <family val="4"/>
        <charset val="136"/>
      </rPr>
      <t>新城鄉樂齡學習中心</t>
    </r>
    <phoneticPr fontId="3" type="noConversion"/>
  </si>
  <si>
    <r>
      <rPr>
        <sz val="14"/>
        <color indexed="8"/>
        <rFont val="標楷體"/>
        <family val="4"/>
        <charset val="136"/>
      </rPr>
      <t>新年度拓點數</t>
    </r>
  </si>
  <si>
    <r>
      <rPr>
        <sz val="14"/>
        <color indexed="8"/>
        <rFont val="標楷體"/>
        <family val="4"/>
        <charset val="136"/>
      </rPr>
      <t>新年度拓點之村里數</t>
    </r>
  </si>
  <si>
    <r>
      <rPr>
        <sz val="14"/>
        <color indexed="8"/>
        <rFont val="標楷體"/>
        <family val="4"/>
        <charset val="136"/>
      </rPr>
      <t>所轄鄉鎮市區村里數</t>
    </r>
  </si>
  <si>
    <r>
      <rPr>
        <sz val="14"/>
        <color indexed="8"/>
        <rFont val="標楷體"/>
        <family val="4"/>
        <charset val="136"/>
      </rPr>
      <t>新年度樂齡學習社團數合計</t>
    </r>
  </si>
  <si>
    <r>
      <rPr>
        <sz val="14"/>
        <color indexed="8"/>
        <rFont val="標楷體"/>
        <family val="4"/>
        <charset val="136"/>
      </rPr>
      <t>預計新推動之樂齡學習社團數</t>
    </r>
  </si>
  <si>
    <r>
      <rPr>
        <sz val="14"/>
        <color indexed="8"/>
        <rFont val="標楷體"/>
        <family val="4"/>
        <charset val="136"/>
      </rPr>
      <t>累積至當年度且持續推動之樂齡學習社團數</t>
    </r>
  </si>
  <si>
    <r>
      <rPr>
        <sz val="14"/>
        <color indexed="8"/>
        <rFont val="標楷體"/>
        <family val="4"/>
        <charset val="136"/>
      </rPr>
      <t>年度規劃時數</t>
    </r>
    <r>
      <rPr>
        <sz val="14"/>
        <color indexed="8"/>
        <rFont val="Times New Roman"/>
        <family val="1"/>
      </rPr>
      <t>(G=D+E+F)</t>
    </r>
  </si>
  <si>
    <r>
      <rPr>
        <sz val="14"/>
        <color indexed="8"/>
        <rFont val="標楷體"/>
        <family val="4"/>
        <charset val="136"/>
      </rPr>
      <t>貢獻服務方案實作時數</t>
    </r>
    <r>
      <rPr>
        <sz val="14"/>
        <color indexed="8"/>
        <rFont val="Times New Roman"/>
        <family val="1"/>
      </rPr>
      <t>(F)</t>
    </r>
  </si>
  <si>
    <r>
      <rPr>
        <sz val="14"/>
        <color indexed="8"/>
        <rFont val="標楷體"/>
        <family val="4"/>
        <charset val="136"/>
      </rPr>
      <t>樂齡學習社團時數</t>
    </r>
    <r>
      <rPr>
        <sz val="14"/>
        <color indexed="8"/>
        <rFont val="Times New Roman"/>
        <family val="1"/>
      </rPr>
      <t>(E)</t>
    </r>
  </si>
  <si>
    <r>
      <rPr>
        <sz val="14"/>
        <color indexed="8"/>
        <rFont val="標楷體"/>
        <family val="4"/>
        <charset val="136"/>
      </rPr>
      <t>課程總時數</t>
    </r>
    <r>
      <rPr>
        <sz val="14"/>
        <color indexed="8"/>
        <rFont val="Times New Roman"/>
        <family val="1"/>
      </rPr>
      <t>(D=A+B+C)</t>
    </r>
  </si>
  <si>
    <r>
      <rPr>
        <sz val="14"/>
        <color indexed="8"/>
        <rFont val="標楷體"/>
        <family val="4"/>
        <charset val="136"/>
      </rPr>
      <t xml:space="preserve">貢獻服務課程
</t>
    </r>
    <r>
      <rPr>
        <sz val="14"/>
        <color indexed="8"/>
        <rFont val="Times New Roman"/>
        <family val="1"/>
      </rPr>
      <t>(C)</t>
    </r>
  </si>
  <si>
    <r>
      <rPr>
        <sz val="14"/>
        <color indexed="8"/>
        <rFont val="標楷體"/>
        <family val="4"/>
        <charset val="136"/>
      </rPr>
      <t xml:space="preserve">自主規畫課程
</t>
    </r>
    <r>
      <rPr>
        <sz val="14"/>
        <color indexed="8"/>
        <rFont val="Times New Roman"/>
        <family val="1"/>
      </rPr>
      <t>(B)</t>
    </r>
  </si>
  <si>
    <r>
      <rPr>
        <sz val="14"/>
        <color indexed="8"/>
        <rFont val="標楷體"/>
        <family val="4"/>
        <charset val="136"/>
      </rPr>
      <t xml:space="preserve">樂齡核心課程
</t>
    </r>
    <r>
      <rPr>
        <sz val="14"/>
        <color indexed="8"/>
        <rFont val="Times New Roman"/>
        <family val="1"/>
      </rPr>
      <t>(A)</t>
    </r>
  </si>
  <si>
    <r>
      <rPr>
        <b/>
        <sz val="12"/>
        <color indexed="8"/>
        <rFont val="標楷體"/>
        <family val="4"/>
        <charset val="136"/>
      </rPr>
      <t>村里拓點數</t>
    </r>
    <r>
      <rPr>
        <b/>
        <sz val="12"/>
        <color indexed="8"/>
        <rFont val="Times New Roman"/>
        <family val="1"/>
      </rPr>
      <t>(</t>
    </r>
    <r>
      <rPr>
        <b/>
        <sz val="12"/>
        <color indexed="8"/>
        <rFont val="標楷體"/>
        <family val="4"/>
        <charset val="136"/>
      </rPr>
      <t>新辦免填</t>
    </r>
    <r>
      <rPr>
        <b/>
        <sz val="12"/>
        <color indexed="8"/>
        <rFont val="Times New Roman"/>
        <family val="1"/>
      </rPr>
      <t xml:space="preserve">)
</t>
    </r>
    <r>
      <rPr>
        <b/>
        <sz val="12"/>
        <color indexed="8"/>
        <rFont val="標楷體"/>
        <family val="4"/>
        <charset val="136"/>
      </rPr>
      <t>【請配合附件</t>
    </r>
    <r>
      <rPr>
        <b/>
        <sz val="12"/>
        <color indexed="8"/>
        <rFont val="Times New Roman"/>
        <family val="1"/>
      </rPr>
      <t>2</t>
    </r>
    <r>
      <rPr>
        <b/>
        <sz val="12"/>
        <color indexed="8"/>
        <rFont val="標楷體"/>
        <family val="4"/>
        <charset val="136"/>
      </rPr>
      <t>表</t>
    </r>
    <r>
      <rPr>
        <b/>
        <sz val="12"/>
        <color indexed="8"/>
        <rFont val="Times New Roman"/>
        <family val="1"/>
      </rPr>
      <t>1</t>
    </r>
    <r>
      <rPr>
        <b/>
        <sz val="12"/>
        <color indexed="8"/>
        <rFont val="標楷體"/>
        <family val="4"/>
        <charset val="136"/>
      </rPr>
      <t>「申請單位所在地之鄉鎮市區村里數」</t>
    </r>
    <r>
      <rPr>
        <b/>
        <sz val="12"/>
        <color indexed="8"/>
        <rFont val="Times New Roman"/>
        <family val="1"/>
      </rPr>
      <t>4</t>
    </r>
    <r>
      <rPr>
        <b/>
        <sz val="12"/>
        <color indexed="8"/>
        <rFont val="標楷體"/>
        <family val="4"/>
        <charset val="136"/>
      </rPr>
      <t>填寫】</t>
    </r>
  </si>
  <si>
    <r>
      <rPr>
        <b/>
        <sz val="12"/>
        <color indexed="8"/>
        <rFont val="標楷體"/>
        <family val="4"/>
        <charset val="136"/>
      </rPr>
      <t>樂齡學習社團數</t>
    </r>
    <r>
      <rPr>
        <b/>
        <sz val="12"/>
        <color indexed="8"/>
        <rFont val="Times New Roman"/>
        <family val="1"/>
      </rPr>
      <t>(</t>
    </r>
    <r>
      <rPr>
        <b/>
        <sz val="12"/>
        <color indexed="8"/>
        <rFont val="標楷體"/>
        <family val="4"/>
        <charset val="136"/>
      </rPr>
      <t>新辦免填</t>
    </r>
    <r>
      <rPr>
        <b/>
        <sz val="12"/>
        <color indexed="8"/>
        <rFont val="Times New Roman"/>
        <family val="1"/>
      </rPr>
      <t xml:space="preserve">)
</t>
    </r>
    <r>
      <rPr>
        <b/>
        <sz val="12"/>
        <color indexed="8"/>
        <rFont val="標楷體"/>
        <family val="4"/>
        <charset val="136"/>
      </rPr>
      <t>【請配合附件</t>
    </r>
    <r>
      <rPr>
        <b/>
        <sz val="12"/>
        <color indexed="8"/>
        <rFont val="Times New Roman"/>
        <family val="1"/>
      </rPr>
      <t>2</t>
    </r>
    <r>
      <rPr>
        <b/>
        <sz val="12"/>
        <color indexed="8"/>
        <rFont val="標楷體"/>
        <family val="4"/>
        <charset val="136"/>
      </rPr>
      <t>表</t>
    </r>
    <r>
      <rPr>
        <b/>
        <sz val="12"/>
        <color indexed="8"/>
        <rFont val="Times New Roman"/>
        <family val="1"/>
      </rPr>
      <t>6</t>
    </r>
    <r>
      <rPr>
        <b/>
        <sz val="12"/>
        <color indexed="8"/>
        <rFont val="標楷體"/>
        <family val="4"/>
        <charset val="136"/>
      </rPr>
      <t>「樂齡學習社團」</t>
    </r>
    <r>
      <rPr>
        <b/>
        <sz val="12"/>
        <color indexed="8"/>
        <rFont val="Times New Roman"/>
        <family val="1"/>
      </rPr>
      <t>3</t>
    </r>
    <r>
      <rPr>
        <b/>
        <sz val="12"/>
        <color indexed="8"/>
        <rFont val="標楷體"/>
        <family val="4"/>
        <charset val="136"/>
      </rPr>
      <t>填寫】</t>
    </r>
  </si>
  <si>
    <r>
      <rPr>
        <b/>
        <sz val="12"/>
        <color indexed="8"/>
        <rFont val="標楷體"/>
        <family val="4"/>
        <charset val="136"/>
      </rPr>
      <t>計畫規劃時數統計表
【請配合附件</t>
    </r>
    <r>
      <rPr>
        <b/>
        <sz val="12"/>
        <color indexed="8"/>
        <rFont val="Times New Roman"/>
        <family val="1"/>
      </rPr>
      <t>2</t>
    </r>
    <r>
      <rPr>
        <b/>
        <sz val="12"/>
        <color indexed="8"/>
        <rFont val="標楷體"/>
        <family val="4"/>
        <charset val="136"/>
      </rPr>
      <t>表</t>
    </r>
    <r>
      <rPr>
        <b/>
        <sz val="12"/>
        <color indexed="8"/>
        <rFont val="Times New Roman"/>
        <family val="1"/>
      </rPr>
      <t>7</t>
    </r>
    <r>
      <rPr>
        <b/>
        <sz val="12"/>
        <color indexed="8"/>
        <rFont val="標楷體"/>
        <family val="4"/>
        <charset val="136"/>
      </rPr>
      <t>填寫】</t>
    </r>
  </si>
  <si>
    <r>
      <rPr>
        <sz val="12"/>
        <color indexed="8"/>
        <rFont val="標楷體"/>
        <family val="4"/>
        <charset val="136"/>
      </rPr>
      <t>各鄉鎮市區樂齡學習中心名稱</t>
    </r>
  </si>
  <si>
    <r>
      <rPr>
        <b/>
        <sz val="14"/>
        <color indexed="8"/>
        <rFont val="標楷體"/>
        <family val="4"/>
        <charset val="136"/>
      </rPr>
      <t>【縣市表格】附表</t>
    </r>
    <r>
      <rPr>
        <b/>
        <sz val="14"/>
        <color indexed="8"/>
        <rFont val="Times New Roman"/>
        <family val="1"/>
      </rPr>
      <t>3:</t>
    </r>
    <r>
      <rPr>
        <b/>
        <sz val="14"/>
        <color indexed="8"/>
        <rFont val="標楷體"/>
        <family val="4"/>
        <charset val="136"/>
      </rPr>
      <t>教育部補助花蓮縣辦理</t>
    </r>
    <r>
      <rPr>
        <b/>
        <sz val="14"/>
        <color indexed="8"/>
        <rFont val="Times New Roman"/>
        <family val="1"/>
      </rPr>
      <t>111</t>
    </r>
    <r>
      <rPr>
        <b/>
        <sz val="14"/>
        <color indexed="8"/>
        <rFont val="標楷體"/>
        <family val="4"/>
        <charset val="136"/>
      </rPr>
      <t>年度樂齡學習工作計畫課程統計一覽表</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</si>
</sst>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 #,##0_-;_-* &quot;-&quot;_-;_-@_-"/>
    <numFmt numFmtId="43" formatCode="_-* #,##0.00_-;\-* #,##0.00_-;_-* &quot;-&quot;??_-;_-@_-"/>
    <numFmt numFmtId="176" formatCode="0\ "/>
  </numFmts>
  <fonts count="37" x14ac:knownFonts="1">
    <font>
      <sz val="12"/>
      <name val="新細明體"/>
      <family val="1"/>
      <charset val="136"/>
    </font>
    <font>
      <sz val="12"/>
      <name val="新細明體"/>
      <family val="1"/>
      <charset val="136"/>
    </font>
    <font>
      <sz val="12"/>
      <name val="Times New Roman"/>
      <family val="1"/>
    </font>
    <font>
      <sz val="9"/>
      <name val="新細明體"/>
      <family val="1"/>
      <charset val="136"/>
    </font>
    <font>
      <b/>
      <sz val="12"/>
      <color indexed="8"/>
      <name val="Times New Roman"/>
      <family val="1"/>
    </font>
    <font>
      <b/>
      <sz val="12"/>
      <color indexed="8"/>
      <name val="標楷體"/>
      <family val="4"/>
      <charset val="136"/>
    </font>
    <font>
      <b/>
      <sz val="14"/>
      <color indexed="8"/>
      <name val="Times New Roman"/>
      <family val="1"/>
    </font>
    <font>
      <u/>
      <sz val="12"/>
      <color indexed="12"/>
      <name val="新細明體"/>
      <family val="1"/>
      <charset val="136"/>
    </font>
    <font>
      <sz val="12"/>
      <name val="標楷體"/>
      <family val="4"/>
      <charset val="136"/>
    </font>
    <font>
      <sz val="14"/>
      <name val="Times New Roman"/>
      <family val="1"/>
    </font>
    <font>
      <sz val="14"/>
      <name val="標楷體"/>
      <family val="4"/>
      <charset val="136"/>
    </font>
    <font>
      <b/>
      <sz val="12"/>
      <name val="Times New Roman"/>
      <family val="1"/>
    </font>
    <font>
      <b/>
      <sz val="12"/>
      <name val="標楷體"/>
      <family val="4"/>
      <charset val="136"/>
    </font>
    <font>
      <sz val="22"/>
      <name val="Times New Roman"/>
      <family val="1"/>
    </font>
    <font>
      <b/>
      <sz val="22"/>
      <name val="Times New Roman"/>
      <family val="1"/>
    </font>
    <font>
      <b/>
      <sz val="22"/>
      <name val="標楷體"/>
      <family val="4"/>
      <charset val="136"/>
    </font>
    <font>
      <b/>
      <sz val="16"/>
      <color rgb="FF000000"/>
      <name val="新細明體"/>
      <family val="1"/>
      <charset val="136"/>
    </font>
    <font>
      <sz val="12"/>
      <color rgb="FF000000"/>
      <name val="新細明體"/>
      <family val="1"/>
      <charset val="136"/>
    </font>
    <font>
      <sz val="12"/>
      <color indexed="8"/>
      <name val="新細明體"/>
      <family val="1"/>
      <charset val="136"/>
    </font>
    <font>
      <sz val="14"/>
      <color rgb="FFFF0000"/>
      <name val="Times New Roman"/>
      <family val="1"/>
    </font>
    <font>
      <sz val="12"/>
      <color rgb="FFFF0000"/>
      <name val="Times New Roman"/>
      <family val="1"/>
    </font>
    <font>
      <sz val="14"/>
      <color rgb="FFFF0000"/>
      <name val="標楷體"/>
      <family val="4"/>
      <charset val="136"/>
    </font>
    <font>
      <sz val="12"/>
      <color indexed="8"/>
      <name val="新細明體"/>
      <charset val="136"/>
    </font>
    <font>
      <sz val="12"/>
      <color indexed="8"/>
      <name val="Times New Roman"/>
      <family val="1"/>
    </font>
    <font>
      <b/>
      <sz val="14"/>
      <color indexed="8"/>
      <name val="標楷體"/>
      <family val="4"/>
      <charset val="136"/>
    </font>
    <font>
      <sz val="12"/>
      <color rgb="FF000000"/>
      <name val="Times New Roman"/>
      <family val="1"/>
    </font>
    <font>
      <sz val="12"/>
      <color rgb="FF000000"/>
      <name val="標楷體"/>
      <family val="4"/>
      <charset val="136"/>
    </font>
    <font>
      <sz val="12"/>
      <color indexed="8"/>
      <name val="標楷體"/>
      <family val="4"/>
      <charset val="136"/>
    </font>
    <font>
      <sz val="12"/>
      <color theme="1"/>
      <name val="Times New Roman"/>
      <family val="1"/>
    </font>
    <font>
      <sz val="12"/>
      <color theme="1"/>
      <name val="標楷體"/>
      <family val="4"/>
      <charset val="136"/>
    </font>
    <font>
      <sz val="9"/>
      <name val="新細明體"/>
      <family val="2"/>
      <charset val="136"/>
      <scheme val="minor"/>
    </font>
    <font>
      <sz val="11"/>
      <color indexed="8"/>
      <name val="Times New Roman"/>
      <family val="1"/>
    </font>
    <font>
      <sz val="11"/>
      <color indexed="8"/>
      <name val="標楷體"/>
      <family val="4"/>
      <charset val="136"/>
    </font>
    <font>
      <b/>
      <sz val="11"/>
      <color indexed="8"/>
      <name val="Times New Roman"/>
      <family val="1"/>
    </font>
    <font>
      <b/>
      <sz val="11"/>
      <color indexed="8"/>
      <name val="標楷體"/>
      <family val="4"/>
      <charset val="136"/>
    </font>
    <font>
      <sz val="14"/>
      <color indexed="8"/>
      <name val="Times New Roman"/>
      <family val="1"/>
    </font>
    <font>
      <sz val="14"/>
      <color indexed="8"/>
      <name val="標楷體"/>
      <family val="4"/>
      <charset val="136"/>
    </font>
  </fonts>
  <fills count="7">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13"/>
        <bgColor indexed="34"/>
      </patternFill>
    </fill>
    <fill>
      <patternFill patternType="solid">
        <fgColor indexed="9"/>
        <bgColor indexed="26"/>
      </patternFill>
    </fill>
    <fill>
      <patternFill patternType="solid">
        <fgColor indexed="26"/>
        <bgColor indexed="9"/>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medium">
        <color rgb="FF000000"/>
      </bottom>
      <diagonal/>
    </border>
  </borders>
  <cellStyleXfs count="9">
    <xf numFmtId="0" fontId="0" fillId="0" borderId="0">
      <alignment vertical="center"/>
    </xf>
    <xf numFmtId="0" fontId="7" fillId="0" borderId="0" applyNumberFormat="0" applyFill="0" applyBorder="0" applyAlignment="0" applyProtection="0">
      <alignment vertical="top"/>
      <protection locked="0"/>
    </xf>
    <xf numFmtId="0" fontId="17" fillId="0" borderId="0">
      <alignment vertical="center"/>
    </xf>
    <xf numFmtId="0" fontId="1" fillId="0" borderId="0">
      <alignment vertical="center"/>
    </xf>
    <xf numFmtId="0" fontId="18" fillId="0" borderId="0">
      <alignment vertical="center"/>
    </xf>
    <xf numFmtId="43" fontId="18"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0" fontId="22" fillId="0" borderId="0">
      <alignment vertical="center"/>
    </xf>
    <xf numFmtId="0" fontId="17" fillId="0" borderId="0">
      <alignment vertical="center"/>
    </xf>
  </cellStyleXfs>
  <cellXfs count="78">
    <xf numFmtId="0" fontId="0" fillId="0" borderId="0" xfId="0">
      <alignment vertical="center"/>
    </xf>
    <xf numFmtId="0" fontId="2" fillId="0" borderId="0" xfId="0" applyFont="1">
      <alignment vertical="center"/>
    </xf>
    <xf numFmtId="0" fontId="2" fillId="0" borderId="0" xfId="0" applyFont="1" applyBorder="1">
      <alignment vertical="center"/>
    </xf>
    <xf numFmtId="49" fontId="2" fillId="0" borderId="0" xfId="0" applyNumberFormat="1" applyFont="1" applyBorder="1">
      <alignment vertical="center"/>
    </xf>
    <xf numFmtId="49" fontId="2" fillId="0" borderId="0" xfId="0" applyNumberFormat="1" applyFont="1">
      <alignment vertical="center"/>
    </xf>
    <xf numFmtId="0" fontId="6" fillId="0" borderId="1" xfId="0" applyFont="1" applyBorder="1" applyAlignment="1">
      <alignment horizontal="justify" vertical="center" wrapText="1"/>
    </xf>
    <xf numFmtId="49" fontId="2" fillId="0" borderId="1" xfId="1" applyNumberFormat="1" applyFont="1" applyFill="1" applyBorder="1" applyAlignment="1" applyProtection="1">
      <alignment horizontal="left" vertical="center"/>
    </xf>
    <xf numFmtId="49" fontId="2" fillId="0" borderId="1" xfId="0" applyNumberFormat="1" applyFont="1" applyFill="1" applyBorder="1" applyAlignment="1">
      <alignment horizontal="left" vertical="center"/>
    </xf>
    <xf numFmtId="49" fontId="9" fillId="0" borderId="1" xfId="0" applyNumberFormat="1" applyFont="1" applyBorder="1" applyAlignment="1">
      <alignment horizontal="left" vertical="center" wrapText="1"/>
    </xf>
    <xf numFmtId="49" fontId="2"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left" vertical="center" wrapText="1"/>
    </xf>
    <xf numFmtId="0" fontId="2" fillId="0" borderId="1" xfId="0" applyFont="1" applyBorder="1" applyAlignment="1">
      <alignment horizontal="left" vertical="center"/>
    </xf>
    <xf numFmtId="49" fontId="2" fillId="0" borderId="1" xfId="0" applyNumberFormat="1" applyFont="1" applyBorder="1">
      <alignment vertical="center"/>
    </xf>
    <xf numFmtId="0" fontId="9" fillId="0" borderId="1" xfId="0" applyFont="1" applyBorder="1" applyAlignment="1">
      <alignment horizontal="left" vertical="center" wrapText="1"/>
    </xf>
    <xf numFmtId="0" fontId="9" fillId="0" borderId="1" xfId="0" applyFont="1" applyFill="1" applyBorder="1" applyAlignment="1">
      <alignment horizontal="left" vertical="center" wrapText="1"/>
    </xf>
    <xf numFmtId="49" fontId="9" fillId="0" borderId="1" xfId="1" applyNumberFormat="1" applyFont="1" applyBorder="1" applyAlignment="1" applyProtection="1">
      <alignment horizontal="left" vertical="center" wrapText="1"/>
    </xf>
    <xf numFmtId="49" fontId="10" fillId="0" borderId="1" xfId="0" applyNumberFormat="1" applyFont="1" applyFill="1" applyBorder="1" applyAlignment="1">
      <alignment horizontal="left" vertical="center" wrapText="1"/>
    </xf>
    <xf numFmtId="0" fontId="11" fillId="2" borderId="0" xfId="0" applyFont="1" applyFill="1">
      <alignment vertical="center"/>
    </xf>
    <xf numFmtId="49" fontId="10" fillId="0" borderId="1" xfId="0" applyNumberFormat="1" applyFont="1" applyBorder="1" applyAlignment="1">
      <alignment horizontal="left" vertical="center" wrapText="1"/>
    </xf>
    <xf numFmtId="49" fontId="19" fillId="0" borderId="1" xfId="1" applyNumberFormat="1" applyFont="1" applyBorder="1" applyAlignment="1" applyProtection="1">
      <alignment horizontal="left" vertical="center" wrapText="1"/>
    </xf>
    <xf numFmtId="49" fontId="19" fillId="0" borderId="1" xfId="0" applyNumberFormat="1" applyFont="1" applyBorder="1" applyAlignment="1">
      <alignment horizontal="left" vertical="center" wrapText="1"/>
    </xf>
    <xf numFmtId="49" fontId="20" fillId="0" borderId="1" xfId="0" applyNumberFormat="1" applyFont="1" applyFill="1" applyBorder="1" applyAlignment="1">
      <alignment horizontal="left" vertical="center"/>
    </xf>
    <xf numFmtId="49" fontId="19" fillId="0" borderId="1" xfId="0" applyNumberFormat="1" applyFont="1" applyFill="1" applyBorder="1" applyAlignment="1">
      <alignment horizontal="left" vertical="center" wrapText="1"/>
    </xf>
    <xf numFmtId="0" fontId="4" fillId="0" borderId="1" xfId="0" applyFont="1" applyBorder="1" applyAlignment="1">
      <alignment horizontal="justify" vertical="center" wrapText="1"/>
    </xf>
    <xf numFmtId="0" fontId="2" fillId="0" borderId="1" xfId="0" applyFont="1" applyBorder="1" applyAlignment="1">
      <alignment vertical="center"/>
    </xf>
    <xf numFmtId="0" fontId="11"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1" xfId="0" applyFont="1" applyFill="1" applyBorder="1" applyAlignment="1">
      <alignment vertical="center" wrapText="1"/>
    </xf>
    <xf numFmtId="0" fontId="16" fillId="0" borderId="2" xfId="0" applyFont="1" applyBorder="1" applyAlignment="1">
      <alignment horizontal="center" vertical="center" wrapText="1"/>
    </xf>
    <xf numFmtId="0" fontId="11" fillId="3" borderId="1" xfId="0" applyFont="1" applyFill="1" applyBorder="1" applyAlignment="1">
      <alignment vertical="center" wrapText="1"/>
    </xf>
    <xf numFmtId="0" fontId="23" fillId="0" borderId="0" xfId="7" applyNumberFormat="1" applyFont="1">
      <alignment vertical="center"/>
    </xf>
    <xf numFmtId="10" fontId="23" fillId="0" borderId="0" xfId="7" applyNumberFormat="1" applyFont="1">
      <alignment vertical="center"/>
    </xf>
    <xf numFmtId="41" fontId="23" fillId="0" borderId="0" xfId="7" applyNumberFormat="1" applyFont="1">
      <alignment vertical="center"/>
    </xf>
    <xf numFmtId="176" fontId="23" fillId="0" borderId="0" xfId="7" applyNumberFormat="1" applyFont="1">
      <alignment vertical="center"/>
    </xf>
    <xf numFmtId="0" fontId="23" fillId="0" borderId="0" xfId="7" applyNumberFormat="1" applyFont="1" applyAlignment="1">
      <alignment horizontal="center" vertical="center"/>
    </xf>
    <xf numFmtId="0" fontId="6" fillId="0" borderId="1" xfId="7" applyNumberFormat="1" applyFont="1" applyBorder="1" applyAlignment="1">
      <alignment vertical="center" wrapText="1"/>
    </xf>
    <xf numFmtId="41" fontId="23" fillId="0" borderId="1" xfId="7" applyNumberFormat="1" applyFont="1" applyFill="1" applyBorder="1" applyAlignment="1">
      <alignment vertical="center" wrapText="1"/>
    </xf>
    <xf numFmtId="10" fontId="23" fillId="0" borderId="1" xfId="7" applyNumberFormat="1" applyFont="1" applyFill="1" applyBorder="1" applyAlignment="1">
      <alignment vertical="center" wrapText="1"/>
    </xf>
    <xf numFmtId="41" fontId="23" fillId="4" borderId="1" xfId="7" applyNumberFormat="1" applyFont="1" applyFill="1" applyBorder="1" applyAlignment="1">
      <alignment vertical="center" wrapText="1"/>
    </xf>
    <xf numFmtId="0" fontId="23" fillId="0" borderId="1" xfId="7" applyNumberFormat="1" applyFont="1" applyBorder="1" applyAlignment="1">
      <alignment vertical="center"/>
    </xf>
    <xf numFmtId="0" fontId="4" fillId="0" borderId="1" xfId="7" applyNumberFormat="1" applyFont="1" applyBorder="1" applyAlignment="1">
      <alignment horizontal="center" vertical="center"/>
    </xf>
    <xf numFmtId="3" fontId="25" fillId="0" borderId="1" xfId="7" applyNumberFormat="1" applyFont="1" applyFill="1" applyBorder="1" applyAlignment="1">
      <alignment vertical="center" wrapText="1"/>
    </xf>
    <xf numFmtId="0" fontId="25" fillId="0" borderId="1" xfId="7" applyFont="1" applyBorder="1" applyAlignment="1">
      <alignment vertical="center" wrapText="1"/>
    </xf>
    <xf numFmtId="0" fontId="25" fillId="0" borderId="1" xfId="8" applyFont="1" applyBorder="1" applyAlignment="1">
      <alignment vertical="center" wrapText="1"/>
    </xf>
    <xf numFmtId="0" fontId="25" fillId="0" borderId="1" xfId="8" applyFont="1" applyFill="1" applyBorder="1" applyAlignment="1">
      <alignment horizontal="center" vertical="center" wrapText="1"/>
    </xf>
    <xf numFmtId="0" fontId="23" fillId="0" borderId="1" xfId="7" applyNumberFormat="1" applyFont="1" applyFill="1" applyBorder="1" applyAlignment="1">
      <alignment horizontal="center" vertical="center" wrapText="1"/>
    </xf>
    <xf numFmtId="3" fontId="23" fillId="0" borderId="1" xfId="7" applyNumberFormat="1" applyFont="1" applyBorder="1" applyAlignment="1">
      <alignment vertical="center" wrapText="1"/>
    </xf>
    <xf numFmtId="0" fontId="23" fillId="0" borderId="1" xfId="8" applyFont="1" applyBorder="1" applyAlignment="1">
      <alignment horizontal="center" vertical="center" wrapText="1"/>
    </xf>
    <xf numFmtId="0" fontId="23" fillId="0" borderId="1" xfId="7" applyFont="1" applyBorder="1" applyAlignment="1">
      <alignment vertical="center" wrapText="1"/>
    </xf>
    <xf numFmtId="0" fontId="28" fillId="0" borderId="1" xfId="8" applyFont="1" applyBorder="1" applyAlignment="1">
      <alignment horizontal="center" vertical="center"/>
    </xf>
    <xf numFmtId="3" fontId="23" fillId="0" borderId="1" xfId="8" applyNumberFormat="1" applyFont="1" applyBorder="1" applyAlignment="1">
      <alignment horizontal="center" vertical="center" wrapText="1"/>
    </xf>
    <xf numFmtId="0" fontId="23" fillId="0" borderId="1" xfId="3" applyFont="1" applyBorder="1" applyAlignment="1">
      <alignment vertical="center" wrapText="1"/>
    </xf>
    <xf numFmtId="0" fontId="23" fillId="0" borderId="1" xfId="3" applyFont="1" applyBorder="1" applyAlignment="1">
      <alignment horizontal="center" vertical="center" wrapText="1"/>
    </xf>
    <xf numFmtId="3" fontId="23" fillId="0" borderId="1" xfId="7" applyNumberFormat="1" applyFont="1" applyBorder="1" applyAlignment="1">
      <alignment horizontal="center" vertical="center" wrapText="1"/>
    </xf>
    <xf numFmtId="0" fontId="23" fillId="0" borderId="1" xfId="7" applyFont="1" applyBorder="1" applyAlignment="1">
      <alignment horizontal="center" vertical="center" wrapText="1"/>
    </xf>
    <xf numFmtId="3" fontId="31" fillId="0" borderId="1" xfId="7" applyNumberFormat="1" applyFont="1" applyFill="1" applyBorder="1" applyAlignment="1">
      <alignment horizontal="center" vertical="center" wrapText="1"/>
    </xf>
    <xf numFmtId="10" fontId="31" fillId="0" borderId="1" xfId="7" applyNumberFormat="1" applyFont="1" applyFill="1" applyBorder="1" applyAlignment="1">
      <alignment horizontal="center" vertical="center" wrapText="1"/>
    </xf>
    <xf numFmtId="41" fontId="32" fillId="0" borderId="1" xfId="7" applyNumberFormat="1" applyFont="1" applyFill="1" applyBorder="1" applyAlignment="1">
      <alignment horizontal="center" vertical="center" wrapText="1"/>
    </xf>
    <xf numFmtId="3" fontId="31" fillId="4" borderId="1" xfId="7" applyNumberFormat="1" applyFont="1" applyFill="1" applyBorder="1" applyAlignment="1">
      <alignment horizontal="center" vertical="center" wrapText="1"/>
    </xf>
    <xf numFmtId="0" fontId="33" fillId="0" borderId="1" xfId="7" applyNumberFormat="1" applyFont="1" applyFill="1" applyBorder="1" applyAlignment="1">
      <alignment horizontal="center" vertical="center" wrapText="1"/>
    </xf>
    <xf numFmtId="0" fontId="33" fillId="0" borderId="1" xfId="7" applyNumberFormat="1" applyFont="1" applyFill="1" applyBorder="1" applyAlignment="1">
      <alignment horizontal="center" vertical="center" wrapText="1"/>
    </xf>
    <xf numFmtId="0" fontId="33" fillId="4" borderId="1" xfId="7" applyNumberFormat="1" applyFont="1" applyFill="1" applyBorder="1" applyAlignment="1">
      <alignment horizontal="center" vertical="center" wrapText="1"/>
    </xf>
    <xf numFmtId="0" fontId="4" fillId="0" borderId="1" xfId="7" applyNumberFormat="1" applyFont="1" applyBorder="1" applyAlignment="1">
      <alignment horizontal="center" vertical="center" wrapText="1"/>
    </xf>
    <xf numFmtId="0" fontId="6" fillId="5" borderId="1" xfId="7" applyNumberFormat="1" applyFont="1" applyFill="1" applyBorder="1" applyAlignment="1">
      <alignment horizontal="center" vertical="center" wrapText="1"/>
    </xf>
    <xf numFmtId="0" fontId="23" fillId="0" borderId="0" xfId="7" applyFont="1">
      <alignment vertical="center"/>
    </xf>
    <xf numFmtId="0" fontId="23" fillId="0" borderId="0" xfId="7" applyFont="1" applyFill="1">
      <alignment vertical="center"/>
    </xf>
    <xf numFmtId="0" fontId="23" fillId="0" borderId="0" xfId="7" applyNumberFormat="1" applyFont="1" applyFill="1">
      <alignment vertical="center"/>
    </xf>
    <xf numFmtId="0" fontId="23" fillId="0" borderId="1" xfId="7" applyNumberFormat="1" applyFont="1" applyFill="1" applyBorder="1">
      <alignment vertical="center"/>
    </xf>
    <xf numFmtId="0" fontId="23" fillId="6" borderId="1" xfId="7" applyNumberFormat="1" applyFont="1" applyFill="1" applyBorder="1">
      <alignment vertical="center"/>
    </xf>
    <xf numFmtId="0" fontId="25" fillId="0" borderId="1" xfId="7" applyFont="1" applyFill="1" applyBorder="1" applyAlignment="1">
      <alignment vertical="center" wrapText="1"/>
    </xf>
    <xf numFmtId="0" fontId="23" fillId="0" borderId="1" xfId="7" applyNumberFormat="1" applyFont="1" applyBorder="1">
      <alignment vertical="center"/>
    </xf>
    <xf numFmtId="0" fontId="35" fillId="5" borderId="1" xfId="7" applyNumberFormat="1" applyFont="1" applyFill="1" applyBorder="1" applyAlignment="1">
      <alignment horizontal="center" vertical="center" wrapText="1"/>
    </xf>
    <xf numFmtId="0" fontId="35" fillId="6" borderId="1" xfId="7" applyNumberFormat="1" applyFont="1" applyFill="1" applyBorder="1" applyAlignment="1">
      <alignment horizontal="center" vertical="center" wrapText="1"/>
    </xf>
    <xf numFmtId="0" fontId="35" fillId="4" borderId="1" xfId="7" applyNumberFormat="1" applyFont="1" applyFill="1" applyBorder="1" applyAlignment="1">
      <alignment horizontal="center" vertical="center" wrapText="1"/>
    </xf>
    <xf numFmtId="0" fontId="23" fillId="0" borderId="1" xfId="7" applyNumberFormat="1" applyFont="1" applyBorder="1" applyAlignment="1">
      <alignment vertical="center" wrapText="1"/>
    </xf>
    <xf numFmtId="0" fontId="4" fillId="4" borderId="1" xfId="7" applyNumberFormat="1" applyFont="1" applyFill="1" applyBorder="1" applyAlignment="1">
      <alignment horizontal="center" vertical="center" wrapText="1"/>
    </xf>
    <xf numFmtId="0" fontId="6" fillId="0" borderId="1" xfId="7" applyNumberFormat="1" applyFont="1" applyBorder="1" applyAlignment="1">
      <alignment horizontal="center" vertical="center" wrapText="1"/>
    </xf>
  </cellXfs>
  <cellStyles count="9">
    <cellStyle name="一般" xfId="0" builtinId="0"/>
    <cellStyle name="一般 2" xfId="2"/>
    <cellStyle name="一般 2 2" xfId="3"/>
    <cellStyle name="一般 3" xfId="4"/>
    <cellStyle name="一般 3 2" xfId="8"/>
    <cellStyle name="一般 4" xfId="7"/>
    <cellStyle name="千分位 2" xfId="5"/>
    <cellStyle name="超連結" xfId="1" builtinId="8"/>
    <cellStyle name="超連結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qow8269566@gmail.com" TargetMode="External"/><Relationship Id="rId3" Type="http://schemas.openxmlformats.org/officeDocument/2006/relationships/hyperlink" Target="mailto:lkklinmother@gmail.com" TargetMode="External"/><Relationship Id="rId7" Type="http://schemas.openxmlformats.org/officeDocument/2006/relationships/hyperlink" Target="mailto:lostpontoon@g-mail.nsysu.edu.tw" TargetMode="External"/><Relationship Id="rId2" Type="http://schemas.openxmlformats.org/officeDocument/2006/relationships/hyperlink" Target="mailto:anonnop@gmail.com" TargetMode="External"/><Relationship Id="rId1" Type="http://schemas.openxmlformats.org/officeDocument/2006/relationships/hyperlink" Target="mailto:tsaimengku@gmail.com" TargetMode="External"/><Relationship Id="rId6" Type="http://schemas.openxmlformats.org/officeDocument/2006/relationships/hyperlink" Target="mailto:e7968@Yahoo.com.tw" TargetMode="External"/><Relationship Id="rId5" Type="http://schemas.openxmlformats.org/officeDocument/2006/relationships/hyperlink" Target="mailto:chencellia@yahoo.com.tw" TargetMode="External"/><Relationship Id="rId4" Type="http://schemas.openxmlformats.org/officeDocument/2006/relationships/hyperlink" Target="mailto:h8872096@yahoo.com.tw"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
  <sheetViews>
    <sheetView view="pageBreakPreview" topLeftCell="A4" zoomScale="55" zoomScaleNormal="75" zoomScaleSheetLayoutView="55" workbookViewId="0">
      <selection activeCell="E8" sqref="E8"/>
    </sheetView>
  </sheetViews>
  <sheetFormatPr defaultColWidth="9" defaultRowHeight="15.75" x14ac:dyDescent="0.25"/>
  <cols>
    <col min="1" max="1" width="5.625" style="1" customWidth="1"/>
    <col min="2" max="2" width="7" style="1" customWidth="1"/>
    <col min="3" max="3" width="13.125" style="1" customWidth="1"/>
    <col min="4" max="4" width="14.25" style="1" customWidth="1"/>
    <col min="5" max="5" width="38.5" style="1" customWidth="1"/>
    <col min="6" max="6" width="42.625" style="1" customWidth="1"/>
    <col min="7" max="7" width="18.625" style="1" customWidth="1"/>
    <col min="8" max="8" width="17.5" style="1" bestFit="1" customWidth="1"/>
    <col min="9" max="9" width="59.625" style="1" customWidth="1"/>
    <col min="10" max="10" width="12.375" style="1" customWidth="1"/>
    <col min="11" max="11" width="13.5" style="1" customWidth="1"/>
    <col min="12" max="12" width="27.75" style="1" customWidth="1"/>
    <col min="13" max="13" width="67" style="1" customWidth="1"/>
    <col min="14" max="14" width="46" style="1" customWidth="1"/>
    <col min="15" max="16384" width="9" style="1"/>
  </cols>
  <sheetData>
    <row r="1" spans="1:14" ht="90" customHeight="1" thickBot="1" x14ac:dyDescent="0.3">
      <c r="A1" s="29" t="s">
        <v>154</v>
      </c>
      <c r="B1" s="29"/>
      <c r="C1" s="29"/>
      <c r="D1" s="29"/>
      <c r="E1" s="29"/>
      <c r="F1" s="29"/>
      <c r="G1" s="29"/>
      <c r="H1" s="29"/>
      <c r="I1" s="29"/>
      <c r="J1" s="29"/>
      <c r="K1" s="29"/>
      <c r="L1" s="29"/>
      <c r="M1" s="29"/>
      <c r="N1" s="29"/>
    </row>
    <row r="2" spans="1:14" s="17" customFormat="1" ht="48.75" customHeight="1" x14ac:dyDescent="0.25">
      <c r="A2" s="26" t="s">
        <v>153</v>
      </c>
      <c r="B2" s="27"/>
      <c r="C2" s="27"/>
      <c r="D2" s="27"/>
      <c r="E2" s="27"/>
      <c r="F2" s="27"/>
      <c r="G2" s="27"/>
      <c r="H2" s="27"/>
      <c r="I2" s="27"/>
      <c r="J2" s="26" t="s">
        <v>152</v>
      </c>
      <c r="K2" s="28"/>
      <c r="L2" s="28"/>
      <c r="M2" s="28"/>
      <c r="N2" s="28"/>
    </row>
    <row r="3" spans="1:14" s="17" customFormat="1" ht="48" customHeight="1" x14ac:dyDescent="0.25">
      <c r="A3" s="25" t="s">
        <v>151</v>
      </c>
      <c r="B3" s="25" t="s">
        <v>150</v>
      </c>
      <c r="C3" s="25" t="s">
        <v>149</v>
      </c>
      <c r="D3" s="25" t="s">
        <v>148</v>
      </c>
      <c r="E3" s="25" t="s">
        <v>147</v>
      </c>
      <c r="F3" s="25" t="s">
        <v>146</v>
      </c>
      <c r="G3" s="25" t="s">
        <v>145</v>
      </c>
      <c r="H3" s="25" t="s">
        <v>144</v>
      </c>
      <c r="I3" s="25" t="s">
        <v>143</v>
      </c>
      <c r="J3" s="25" t="s">
        <v>142</v>
      </c>
      <c r="K3" s="25" t="s">
        <v>141</v>
      </c>
      <c r="L3" s="25" t="s">
        <v>140</v>
      </c>
      <c r="M3" s="25" t="s">
        <v>139</v>
      </c>
      <c r="N3" s="30" t="s">
        <v>138</v>
      </c>
    </row>
    <row r="4" spans="1:14" s="17" customFormat="1" ht="67.5" customHeight="1" x14ac:dyDescent="0.25">
      <c r="A4" s="25"/>
      <c r="B4" s="25"/>
      <c r="C4" s="25"/>
      <c r="D4" s="25"/>
      <c r="E4" s="25"/>
      <c r="F4" s="25"/>
      <c r="G4" s="25"/>
      <c r="H4" s="25"/>
      <c r="I4" s="25"/>
      <c r="J4" s="25"/>
      <c r="K4" s="25"/>
      <c r="L4" s="25"/>
      <c r="M4" s="25"/>
      <c r="N4" s="30"/>
    </row>
    <row r="5" spans="1:14" ht="70.5" customHeight="1" x14ac:dyDescent="0.25">
      <c r="A5" s="24"/>
      <c r="B5" s="11">
        <v>1</v>
      </c>
      <c r="C5" s="10" t="s">
        <v>137</v>
      </c>
      <c r="D5" s="8" t="s">
        <v>136</v>
      </c>
      <c r="E5" s="8" t="s">
        <v>135</v>
      </c>
      <c r="F5" s="14" t="s">
        <v>134</v>
      </c>
      <c r="G5" s="10" t="s">
        <v>133</v>
      </c>
      <c r="H5" s="10" t="s">
        <v>132</v>
      </c>
      <c r="I5" s="10" t="s">
        <v>131</v>
      </c>
      <c r="J5" s="8" t="s">
        <v>130</v>
      </c>
      <c r="K5" s="8" t="s">
        <v>129</v>
      </c>
      <c r="L5" s="8" t="s">
        <v>128</v>
      </c>
      <c r="M5" s="10" t="s">
        <v>127</v>
      </c>
      <c r="N5" s="15" t="s">
        <v>126</v>
      </c>
    </row>
    <row r="6" spans="1:14" ht="68.25" customHeight="1" x14ac:dyDescent="0.25">
      <c r="A6" s="24"/>
      <c r="B6" s="11">
        <v>2</v>
      </c>
      <c r="C6" s="16" t="s">
        <v>125</v>
      </c>
      <c r="D6" s="8" t="s">
        <v>31</v>
      </c>
      <c r="E6" s="8" t="s">
        <v>124</v>
      </c>
      <c r="F6" s="10" t="s">
        <v>123</v>
      </c>
      <c r="G6" s="10" t="s">
        <v>122</v>
      </c>
      <c r="H6" s="14" t="s">
        <v>121</v>
      </c>
      <c r="I6" s="10" t="s">
        <v>120</v>
      </c>
      <c r="J6" s="8" t="s">
        <v>119</v>
      </c>
      <c r="K6" s="8" t="s">
        <v>118</v>
      </c>
      <c r="L6" s="8" t="s">
        <v>117</v>
      </c>
      <c r="M6" s="10" t="s">
        <v>116</v>
      </c>
      <c r="N6" s="15" t="s">
        <v>115</v>
      </c>
    </row>
    <row r="7" spans="1:14" ht="69" customHeight="1" x14ac:dyDescent="0.25">
      <c r="A7" s="24"/>
      <c r="B7" s="11">
        <v>3</v>
      </c>
      <c r="C7" s="14" t="s">
        <v>114</v>
      </c>
      <c r="D7" s="10" t="s">
        <v>31</v>
      </c>
      <c r="E7" s="8" t="s">
        <v>113</v>
      </c>
      <c r="F7" s="10" t="s">
        <v>112</v>
      </c>
      <c r="G7" s="10" t="s">
        <v>111</v>
      </c>
      <c r="H7" s="10" t="s">
        <v>111</v>
      </c>
      <c r="I7" s="10" t="s">
        <v>110</v>
      </c>
      <c r="J7" s="8" t="s">
        <v>109</v>
      </c>
      <c r="K7" s="8" t="s">
        <v>108</v>
      </c>
      <c r="L7" s="8" t="s">
        <v>107</v>
      </c>
      <c r="M7" s="10" t="s">
        <v>106</v>
      </c>
      <c r="N7" s="15" t="s">
        <v>105</v>
      </c>
    </row>
    <row r="8" spans="1:14" ht="64.5" customHeight="1" x14ac:dyDescent="0.25">
      <c r="A8" s="24"/>
      <c r="B8" s="11">
        <v>4</v>
      </c>
      <c r="C8" s="10" t="s">
        <v>104</v>
      </c>
      <c r="D8" s="8" t="s">
        <v>31</v>
      </c>
      <c r="E8" s="8" t="s">
        <v>103</v>
      </c>
      <c r="F8" s="10" t="s">
        <v>102</v>
      </c>
      <c r="G8" s="10" t="s">
        <v>101</v>
      </c>
      <c r="H8" s="10" t="s">
        <v>100</v>
      </c>
      <c r="I8" s="10" t="s">
        <v>99</v>
      </c>
      <c r="J8" s="8" t="s">
        <v>98</v>
      </c>
      <c r="K8" s="8" t="s">
        <v>77</v>
      </c>
      <c r="L8" s="8" t="s">
        <v>97</v>
      </c>
      <c r="M8" s="10" t="s">
        <v>96</v>
      </c>
      <c r="N8" s="15" t="s">
        <v>95</v>
      </c>
    </row>
    <row r="9" spans="1:14" ht="60" customHeight="1" x14ac:dyDescent="0.25">
      <c r="A9" s="24"/>
      <c r="B9" s="11">
        <v>5</v>
      </c>
      <c r="C9" s="10" t="s">
        <v>94</v>
      </c>
      <c r="D9" s="8" t="s">
        <v>31</v>
      </c>
      <c r="E9" s="8" t="s">
        <v>93</v>
      </c>
      <c r="F9" s="10" t="s">
        <v>92</v>
      </c>
      <c r="G9" s="10" t="s">
        <v>91</v>
      </c>
      <c r="H9" s="10" t="s">
        <v>90</v>
      </c>
      <c r="I9" s="10" t="s">
        <v>89</v>
      </c>
      <c r="J9" s="8" t="s">
        <v>88</v>
      </c>
      <c r="K9" s="8" t="s">
        <v>77</v>
      </c>
      <c r="L9" s="8" t="s">
        <v>87</v>
      </c>
      <c r="M9" s="10" t="s">
        <v>86</v>
      </c>
      <c r="N9" s="8" t="s">
        <v>85</v>
      </c>
    </row>
    <row r="10" spans="1:14" ht="60" customHeight="1" x14ac:dyDescent="0.25">
      <c r="A10" s="24"/>
      <c r="B10" s="11">
        <v>6</v>
      </c>
      <c r="C10" s="10" t="s">
        <v>84</v>
      </c>
      <c r="D10" s="8" t="s">
        <v>31</v>
      </c>
      <c r="E10" s="8" t="s">
        <v>83</v>
      </c>
      <c r="F10" s="10" t="s">
        <v>82</v>
      </c>
      <c r="G10" s="10" t="s">
        <v>81</v>
      </c>
      <c r="H10" s="10" t="s">
        <v>80</v>
      </c>
      <c r="I10" s="10" t="s">
        <v>79</v>
      </c>
      <c r="J10" s="8" t="s">
        <v>78</v>
      </c>
      <c r="K10" s="8" t="s">
        <v>77</v>
      </c>
      <c r="L10" s="8" t="s">
        <v>76</v>
      </c>
      <c r="M10" s="10" t="s">
        <v>75</v>
      </c>
      <c r="N10" s="19" t="s">
        <v>157</v>
      </c>
    </row>
    <row r="11" spans="1:14" ht="66.75" customHeight="1" x14ac:dyDescent="0.25">
      <c r="A11" s="24"/>
      <c r="B11" s="11">
        <v>7</v>
      </c>
      <c r="C11" s="10" t="s">
        <v>74</v>
      </c>
      <c r="D11" s="8" t="s">
        <v>31</v>
      </c>
      <c r="E11" s="8" t="s">
        <v>73</v>
      </c>
      <c r="F11" s="10" t="s">
        <v>72</v>
      </c>
      <c r="G11" s="10" t="s">
        <v>71</v>
      </c>
      <c r="H11" s="10" t="s">
        <v>70</v>
      </c>
      <c r="I11" s="10" t="s">
        <v>69</v>
      </c>
      <c r="J11" s="8" t="s">
        <v>68</v>
      </c>
      <c r="K11" s="8" t="s">
        <v>67</v>
      </c>
      <c r="L11" s="8" t="s">
        <v>66</v>
      </c>
      <c r="M11" s="10" t="s">
        <v>65</v>
      </c>
      <c r="N11" s="15" t="s">
        <v>64</v>
      </c>
    </row>
    <row r="12" spans="1:14" ht="60" customHeight="1" x14ac:dyDescent="0.25">
      <c r="A12" s="24"/>
      <c r="B12" s="11">
        <v>8</v>
      </c>
      <c r="C12" s="10" t="s">
        <v>63</v>
      </c>
      <c r="D12" s="8" t="s">
        <v>31</v>
      </c>
      <c r="E12" s="8" t="s">
        <v>62</v>
      </c>
      <c r="F12" s="10" t="s">
        <v>61</v>
      </c>
      <c r="G12" s="10" t="s">
        <v>60</v>
      </c>
      <c r="H12" s="10" t="s">
        <v>59</v>
      </c>
      <c r="I12" s="10" t="s">
        <v>58</v>
      </c>
      <c r="J12" s="8" t="s">
        <v>57</v>
      </c>
      <c r="K12" s="8" t="s">
        <v>56</v>
      </c>
      <c r="L12" s="8" t="s">
        <v>55</v>
      </c>
      <c r="M12" s="10" t="s">
        <v>54</v>
      </c>
      <c r="N12" s="15" t="s">
        <v>53</v>
      </c>
    </row>
    <row r="13" spans="1:14" ht="60" customHeight="1" x14ac:dyDescent="0.25">
      <c r="A13" s="24"/>
      <c r="B13" s="11">
        <v>9</v>
      </c>
      <c r="C13" s="10" t="s">
        <v>52</v>
      </c>
      <c r="D13" s="8" t="s">
        <v>31</v>
      </c>
      <c r="E13" s="8" t="s">
        <v>51</v>
      </c>
      <c r="F13" s="10" t="s">
        <v>50</v>
      </c>
      <c r="G13" s="10" t="s">
        <v>49</v>
      </c>
      <c r="H13" s="10" t="s">
        <v>48</v>
      </c>
      <c r="I13" s="10" t="s">
        <v>47</v>
      </c>
      <c r="J13" s="8" t="s">
        <v>46</v>
      </c>
      <c r="K13" s="8" t="s">
        <v>45</v>
      </c>
      <c r="L13" s="20" t="s">
        <v>158</v>
      </c>
      <c r="M13" s="10" t="s">
        <v>44</v>
      </c>
      <c r="N13" s="15" t="s">
        <v>43</v>
      </c>
    </row>
    <row r="14" spans="1:14" ht="60" customHeight="1" x14ac:dyDescent="0.25">
      <c r="A14" s="24"/>
      <c r="B14" s="11">
        <v>10</v>
      </c>
      <c r="C14" s="16" t="s">
        <v>156</v>
      </c>
      <c r="D14" s="8" t="s">
        <v>31</v>
      </c>
      <c r="E14" s="8" t="s">
        <v>42</v>
      </c>
      <c r="F14" s="10" t="s">
        <v>41</v>
      </c>
      <c r="G14" s="14" t="s">
        <v>40</v>
      </c>
      <c r="H14" s="10" t="s">
        <v>39</v>
      </c>
      <c r="I14" s="10" t="s">
        <v>38</v>
      </c>
      <c r="J14" s="13" t="s">
        <v>37</v>
      </c>
      <c r="K14" s="13" t="s">
        <v>36</v>
      </c>
      <c r="L14" s="8" t="s">
        <v>35</v>
      </c>
      <c r="M14" s="14" t="s">
        <v>34</v>
      </c>
      <c r="N14" s="13" t="s">
        <v>33</v>
      </c>
    </row>
    <row r="15" spans="1:14" ht="60" customHeight="1" x14ac:dyDescent="0.25">
      <c r="A15" s="24"/>
      <c r="B15" s="11">
        <v>11</v>
      </c>
      <c r="C15" s="10" t="s">
        <v>32</v>
      </c>
      <c r="D15" s="8" t="s">
        <v>31</v>
      </c>
      <c r="E15" s="8" t="s">
        <v>30</v>
      </c>
      <c r="F15" s="10" t="s">
        <v>29</v>
      </c>
      <c r="G15" s="10" t="s">
        <v>28</v>
      </c>
      <c r="H15" s="10" t="s">
        <v>27</v>
      </c>
      <c r="I15" s="22" t="s">
        <v>160</v>
      </c>
      <c r="J15" s="8" t="s">
        <v>26</v>
      </c>
      <c r="K15" s="8" t="s">
        <v>25</v>
      </c>
      <c r="L15" s="8" t="s">
        <v>24</v>
      </c>
      <c r="M15" s="10" t="s">
        <v>23</v>
      </c>
      <c r="N15" s="8" t="s">
        <v>22</v>
      </c>
    </row>
    <row r="16" spans="1:14" ht="60" customHeight="1" x14ac:dyDescent="0.25">
      <c r="A16" s="24"/>
      <c r="B16" s="11">
        <v>12</v>
      </c>
      <c r="C16" s="9" t="s">
        <v>21</v>
      </c>
      <c r="D16" s="9" t="s">
        <v>3</v>
      </c>
      <c r="E16" s="9" t="s">
        <v>20</v>
      </c>
      <c r="F16" s="7" t="s">
        <v>19</v>
      </c>
      <c r="G16" s="7" t="s">
        <v>18</v>
      </c>
      <c r="H16" s="10" t="s">
        <v>1</v>
      </c>
      <c r="I16" s="7" t="s">
        <v>17</v>
      </c>
      <c r="J16" s="7" t="s">
        <v>16</v>
      </c>
      <c r="K16" s="7" t="s">
        <v>15</v>
      </c>
      <c r="L16" s="7" t="s">
        <v>14</v>
      </c>
      <c r="M16" s="7" t="s">
        <v>13</v>
      </c>
      <c r="N16" s="6" t="s">
        <v>12</v>
      </c>
    </row>
    <row r="17" spans="1:14" ht="60" customHeight="1" x14ac:dyDescent="0.25">
      <c r="A17" s="24"/>
      <c r="B17" s="11">
        <v>13</v>
      </c>
      <c r="C17" s="10" t="s">
        <v>4</v>
      </c>
      <c r="D17" s="9" t="s">
        <v>3</v>
      </c>
      <c r="E17" s="9" t="s">
        <v>11</v>
      </c>
      <c r="F17" s="10" t="s">
        <v>2</v>
      </c>
      <c r="G17" s="12" t="s">
        <v>10</v>
      </c>
      <c r="H17" s="12" t="s">
        <v>9</v>
      </c>
      <c r="I17" s="7" t="s">
        <v>8</v>
      </c>
      <c r="J17" s="8" t="s">
        <v>7</v>
      </c>
      <c r="K17" s="18" t="s">
        <v>155</v>
      </c>
      <c r="L17" s="21" t="s">
        <v>159</v>
      </c>
      <c r="M17" s="12" t="s">
        <v>6</v>
      </c>
      <c r="N17" s="6" t="s">
        <v>5</v>
      </c>
    </row>
    <row r="18" spans="1:14" ht="109.9" customHeight="1" x14ac:dyDescent="0.25">
      <c r="A18" s="5"/>
      <c r="B18" s="23" t="s">
        <v>0</v>
      </c>
      <c r="C18" s="24"/>
      <c r="D18" s="24"/>
      <c r="E18" s="24"/>
      <c r="F18" s="24"/>
      <c r="G18" s="24"/>
      <c r="H18" s="24"/>
      <c r="I18" s="24"/>
      <c r="J18" s="24"/>
      <c r="K18" s="24"/>
      <c r="L18" s="24"/>
      <c r="M18" s="24"/>
      <c r="N18" s="24"/>
    </row>
    <row r="19" spans="1:14" x14ac:dyDescent="0.25">
      <c r="C19" s="4"/>
      <c r="D19" s="4"/>
      <c r="E19" s="4"/>
      <c r="F19" s="4"/>
      <c r="G19" s="4"/>
      <c r="H19" s="4"/>
      <c r="I19" s="4"/>
      <c r="J19" s="4"/>
      <c r="K19" s="4"/>
      <c r="L19" s="4"/>
      <c r="M19" s="4"/>
      <c r="N19" s="3"/>
    </row>
    <row r="20" spans="1:14" x14ac:dyDescent="0.25">
      <c r="C20" s="4"/>
      <c r="D20" s="4"/>
      <c r="E20" s="4"/>
      <c r="F20" s="4"/>
      <c r="G20" s="4"/>
      <c r="H20" s="4"/>
      <c r="I20" s="4"/>
      <c r="J20" s="4"/>
      <c r="K20" s="4"/>
      <c r="L20" s="4"/>
      <c r="M20" s="4"/>
      <c r="N20" s="3"/>
    </row>
    <row r="21" spans="1:14" x14ac:dyDescent="0.25">
      <c r="C21" s="4"/>
      <c r="D21" s="4"/>
      <c r="E21" s="4"/>
      <c r="F21" s="4"/>
      <c r="G21" s="4"/>
      <c r="H21" s="4"/>
      <c r="I21" s="4"/>
      <c r="J21" s="4"/>
      <c r="K21" s="4"/>
      <c r="L21" s="4"/>
      <c r="M21" s="4"/>
      <c r="N21" s="3"/>
    </row>
    <row r="22" spans="1:14" x14ac:dyDescent="0.25">
      <c r="C22" s="4"/>
      <c r="D22" s="4"/>
      <c r="E22" s="4"/>
      <c r="F22" s="4"/>
      <c r="G22" s="4"/>
      <c r="H22" s="4"/>
      <c r="I22" s="4"/>
      <c r="J22" s="4"/>
      <c r="K22" s="4"/>
      <c r="L22" s="4"/>
      <c r="M22" s="4"/>
      <c r="N22" s="3"/>
    </row>
    <row r="23" spans="1:14" x14ac:dyDescent="0.25">
      <c r="C23" s="4"/>
      <c r="D23" s="4"/>
      <c r="E23" s="4"/>
      <c r="F23" s="4"/>
      <c r="G23" s="4"/>
      <c r="H23" s="4"/>
      <c r="I23" s="4"/>
      <c r="J23" s="4"/>
      <c r="K23" s="4"/>
      <c r="L23" s="4"/>
      <c r="M23" s="4"/>
      <c r="N23" s="3"/>
    </row>
    <row r="24" spans="1:14" x14ac:dyDescent="0.25">
      <c r="N24" s="2"/>
    </row>
  </sheetData>
  <mergeCells count="19">
    <mergeCell ref="A2:I2"/>
    <mergeCell ref="J2:N2"/>
    <mergeCell ref="M3:M4"/>
    <mergeCell ref="A1:N1"/>
    <mergeCell ref="A5:A17"/>
    <mergeCell ref="D3:D4"/>
    <mergeCell ref="F3:F4"/>
    <mergeCell ref="G3:G4"/>
    <mergeCell ref="H3:H4"/>
    <mergeCell ref="N3:N4"/>
    <mergeCell ref="I3:I4"/>
    <mergeCell ref="J3:J4"/>
    <mergeCell ref="K3:K4"/>
    <mergeCell ref="B18:N18"/>
    <mergeCell ref="A3:A4"/>
    <mergeCell ref="B3:B4"/>
    <mergeCell ref="C3:C4"/>
    <mergeCell ref="E3:E4"/>
    <mergeCell ref="L3:L4"/>
  </mergeCells>
  <phoneticPr fontId="3" type="noConversion"/>
  <hyperlinks>
    <hyperlink ref="N6" r:id="rId1"/>
    <hyperlink ref="N7" r:id="rId2"/>
    <hyperlink ref="N8" r:id="rId3"/>
    <hyperlink ref="N12" r:id="rId4"/>
    <hyperlink ref="N11" r:id="rId5"/>
    <hyperlink ref="N5" r:id="rId6"/>
    <hyperlink ref="N16" r:id="rId7"/>
    <hyperlink ref="N17" r:id="rId8"/>
  </hyperlinks>
  <pageMargins left="0.35433070866141736" right="0.35433070866141736" top="0.59055118110236227" bottom="0.59055118110236227" header="0.51181102362204722" footer="0.51181102362204722"/>
  <pageSetup paperSize="9" scale="35" orientation="landscape" r:id="rId9"/>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zoomScale="55" zoomScaleNormal="55" workbookViewId="0">
      <selection activeCell="U3" sqref="U3"/>
    </sheetView>
  </sheetViews>
  <sheetFormatPr defaultColWidth="8.5" defaultRowHeight="15.75" x14ac:dyDescent="0.25"/>
  <cols>
    <col min="1" max="1" width="8.5" style="31"/>
    <col min="2" max="3" width="11.875" style="35" customWidth="1"/>
    <col min="4" max="4" width="9.875" style="35" customWidth="1"/>
    <col min="5" max="5" width="28.875" style="31" customWidth="1"/>
    <col min="6" max="6" width="13.75" style="31" customWidth="1"/>
    <col min="7" max="7" width="10.375" style="31" customWidth="1"/>
    <col min="8" max="9" width="11.5" style="31" customWidth="1"/>
    <col min="10" max="10" width="11.5" style="34" customWidth="1"/>
    <col min="11" max="11" width="11.5" style="31" customWidth="1"/>
    <col min="12" max="12" width="11.5" style="33" customWidth="1"/>
    <col min="13" max="13" width="11.5" style="31" customWidth="1"/>
    <col min="14" max="14" width="12.875" style="32" customWidth="1"/>
    <col min="15" max="17" width="11.5" style="31" customWidth="1"/>
    <col min="18" max="16384" width="8.5" style="31"/>
  </cols>
  <sheetData>
    <row r="1" spans="1:17" ht="47.25" customHeight="1" x14ac:dyDescent="0.25">
      <c r="A1" s="64" t="s">
        <v>229</v>
      </c>
      <c r="B1" s="64"/>
      <c r="C1" s="64"/>
      <c r="D1" s="64"/>
      <c r="E1" s="64"/>
      <c r="F1" s="64"/>
      <c r="G1" s="64"/>
      <c r="H1" s="64"/>
      <c r="I1" s="64"/>
      <c r="J1" s="64"/>
      <c r="K1" s="64"/>
      <c r="L1" s="64"/>
      <c r="M1" s="64"/>
      <c r="N1" s="64"/>
      <c r="O1" s="64"/>
      <c r="P1" s="64"/>
      <c r="Q1" s="64"/>
    </row>
    <row r="2" spans="1:17" ht="62.45" customHeight="1" x14ac:dyDescent="0.25">
      <c r="A2" s="60" t="s">
        <v>228</v>
      </c>
      <c r="B2" s="63" t="s">
        <v>227</v>
      </c>
      <c r="C2" s="63"/>
      <c r="D2" s="60" t="s">
        <v>226</v>
      </c>
      <c r="E2" s="60" t="s">
        <v>225</v>
      </c>
      <c r="F2" s="60" t="s">
        <v>224</v>
      </c>
      <c r="G2" s="60" t="s">
        <v>223</v>
      </c>
      <c r="H2" s="62" t="s">
        <v>222</v>
      </c>
      <c r="I2" s="62"/>
      <c r="J2" s="62"/>
      <c r="K2" s="60" t="s">
        <v>221</v>
      </c>
      <c r="L2" s="60"/>
      <c r="M2" s="60"/>
      <c r="N2" s="60"/>
      <c r="O2" s="60" t="s">
        <v>220</v>
      </c>
      <c r="P2" s="60"/>
      <c r="Q2" s="60"/>
    </row>
    <row r="3" spans="1:17" ht="62.45" customHeight="1" x14ac:dyDescent="0.25">
      <c r="A3" s="60"/>
      <c r="B3" s="61" t="s">
        <v>219</v>
      </c>
      <c r="C3" s="61" t="s">
        <v>218</v>
      </c>
      <c r="D3" s="60"/>
      <c r="E3" s="60"/>
      <c r="F3" s="60"/>
      <c r="G3" s="60"/>
      <c r="H3" s="59" t="s">
        <v>213</v>
      </c>
      <c r="I3" s="59" t="s">
        <v>217</v>
      </c>
      <c r="J3" s="59" t="s">
        <v>216</v>
      </c>
      <c r="K3" s="56" t="s">
        <v>213</v>
      </c>
      <c r="L3" s="58" t="s">
        <v>215</v>
      </c>
      <c r="M3" s="56" t="s">
        <v>211</v>
      </c>
      <c r="N3" s="57" t="s">
        <v>214</v>
      </c>
      <c r="O3" s="56" t="s">
        <v>213</v>
      </c>
      <c r="P3" s="56" t="s">
        <v>212</v>
      </c>
      <c r="Q3" s="56" t="s">
        <v>211</v>
      </c>
    </row>
    <row r="4" spans="1:17" ht="43.5" customHeight="1" x14ac:dyDescent="0.25">
      <c r="A4" s="46">
        <v>1</v>
      </c>
      <c r="B4" s="55" t="s">
        <v>210</v>
      </c>
      <c r="C4" s="55">
        <v>97</v>
      </c>
      <c r="D4" s="43" t="s">
        <v>209</v>
      </c>
      <c r="E4" s="49" t="s">
        <v>208</v>
      </c>
      <c r="F4" s="43" t="s">
        <v>207</v>
      </c>
      <c r="G4" s="42" t="s">
        <v>163</v>
      </c>
      <c r="H4" s="39">
        <f>I4+J4</f>
        <v>1371104</v>
      </c>
      <c r="I4" s="39">
        <v>1341104</v>
      </c>
      <c r="J4" s="39">
        <v>30000</v>
      </c>
      <c r="K4" s="37">
        <f>L4+M4</f>
        <v>1236993.6000000001</v>
      </c>
      <c r="L4" s="37">
        <f>I4*0.9</f>
        <v>1206993.6000000001</v>
      </c>
      <c r="M4" s="37">
        <f>J4</f>
        <v>30000</v>
      </c>
      <c r="N4" s="38">
        <f>K4/H4</f>
        <v>0.90218801783088676</v>
      </c>
      <c r="O4" s="37">
        <f>P4+Q4</f>
        <v>134110.39999999991</v>
      </c>
      <c r="P4" s="37">
        <f>I4-L4</f>
        <v>134110.39999999991</v>
      </c>
      <c r="Q4" s="37">
        <v>0</v>
      </c>
    </row>
    <row r="5" spans="1:17" ht="43.5" customHeight="1" x14ac:dyDescent="0.25">
      <c r="A5" s="46">
        <v>2</v>
      </c>
      <c r="B5" s="55" t="s">
        <v>206</v>
      </c>
      <c r="C5" s="55">
        <v>107</v>
      </c>
      <c r="D5" s="43" t="s">
        <v>205</v>
      </c>
      <c r="E5" s="49" t="s">
        <v>204</v>
      </c>
      <c r="F5" s="43" t="s">
        <v>203</v>
      </c>
      <c r="G5" s="42" t="s">
        <v>163</v>
      </c>
      <c r="H5" s="39">
        <f>I5+J5</f>
        <v>744800</v>
      </c>
      <c r="I5" s="39">
        <v>556800</v>
      </c>
      <c r="J5" s="39">
        <v>188000</v>
      </c>
      <c r="K5" s="37">
        <f>L5+M5</f>
        <v>689120</v>
      </c>
      <c r="L5" s="37">
        <f>I5*0.9</f>
        <v>501120</v>
      </c>
      <c r="M5" s="37">
        <f>J5</f>
        <v>188000</v>
      </c>
      <c r="N5" s="38">
        <f>K5/H5</f>
        <v>0.9252416756176155</v>
      </c>
      <c r="O5" s="37">
        <f>P5+Q5</f>
        <v>55680</v>
      </c>
      <c r="P5" s="37">
        <f>I5-L5</f>
        <v>55680</v>
      </c>
      <c r="Q5" s="37">
        <v>0</v>
      </c>
    </row>
    <row r="6" spans="1:17" ht="43.5" customHeight="1" x14ac:dyDescent="0.25">
      <c r="A6" s="46">
        <v>3</v>
      </c>
      <c r="B6" s="53" t="s">
        <v>176</v>
      </c>
      <c r="C6" s="53">
        <v>106</v>
      </c>
      <c r="D6" s="43" t="s">
        <v>202</v>
      </c>
      <c r="E6" s="52" t="s">
        <v>201</v>
      </c>
      <c r="F6" s="43" t="s">
        <v>200</v>
      </c>
      <c r="G6" s="42" t="s">
        <v>163</v>
      </c>
      <c r="H6" s="39">
        <f>I6+J6</f>
        <v>523200</v>
      </c>
      <c r="I6" s="39">
        <v>463200</v>
      </c>
      <c r="J6" s="39">
        <v>60000</v>
      </c>
      <c r="K6" s="37">
        <f>L6+M6</f>
        <v>476880</v>
      </c>
      <c r="L6" s="37">
        <f>I6*0.9</f>
        <v>416880</v>
      </c>
      <c r="M6" s="37">
        <f>J6</f>
        <v>60000</v>
      </c>
      <c r="N6" s="38">
        <f>K6/H6</f>
        <v>0.91146788990825689</v>
      </c>
      <c r="O6" s="37">
        <f>P6+Q6</f>
        <v>46320</v>
      </c>
      <c r="P6" s="37">
        <f>I6-L6</f>
        <v>46320</v>
      </c>
      <c r="Q6" s="37">
        <v>0</v>
      </c>
    </row>
    <row r="7" spans="1:17" ht="43.5" customHeight="1" x14ac:dyDescent="0.25">
      <c r="A7" s="46">
        <v>7</v>
      </c>
      <c r="B7" s="55" t="s">
        <v>176</v>
      </c>
      <c r="C7" s="55">
        <v>101</v>
      </c>
      <c r="D7" s="43" t="s">
        <v>199</v>
      </c>
      <c r="E7" s="49" t="s">
        <v>198</v>
      </c>
      <c r="F7" s="43" t="s">
        <v>197</v>
      </c>
      <c r="G7" s="42" t="s">
        <v>163</v>
      </c>
      <c r="H7" s="39">
        <f>I7+J7</f>
        <v>476967</v>
      </c>
      <c r="I7" s="39">
        <v>446967</v>
      </c>
      <c r="J7" s="39">
        <v>30000</v>
      </c>
      <c r="K7" s="37">
        <f>L7+M7</f>
        <v>432270.3</v>
      </c>
      <c r="L7" s="37">
        <f>I7*0.9</f>
        <v>402270.3</v>
      </c>
      <c r="M7" s="37">
        <f>J7</f>
        <v>30000</v>
      </c>
      <c r="N7" s="38">
        <f>K7/H7</f>
        <v>0.90628974331557521</v>
      </c>
      <c r="O7" s="37">
        <f>P7+Q7</f>
        <v>44696.700000000012</v>
      </c>
      <c r="P7" s="37">
        <f>I7-L7</f>
        <v>44696.700000000012</v>
      </c>
      <c r="Q7" s="37">
        <v>0</v>
      </c>
    </row>
    <row r="8" spans="1:17" ht="43.5" customHeight="1" x14ac:dyDescent="0.25">
      <c r="A8" s="46">
        <v>6</v>
      </c>
      <c r="B8" s="53" t="s">
        <v>176</v>
      </c>
      <c r="C8" s="54">
        <v>102</v>
      </c>
      <c r="D8" s="43" t="s">
        <v>196</v>
      </c>
      <c r="E8" s="47" t="s">
        <v>195</v>
      </c>
      <c r="F8" s="43" t="s">
        <v>194</v>
      </c>
      <c r="G8" s="42" t="s">
        <v>172</v>
      </c>
      <c r="H8" s="39">
        <f>I8+J8</f>
        <v>601500</v>
      </c>
      <c r="I8" s="39">
        <v>566500</v>
      </c>
      <c r="J8" s="39">
        <v>35000</v>
      </c>
      <c r="K8" s="37">
        <f>L8+M8</f>
        <v>544850</v>
      </c>
      <c r="L8" s="37">
        <f>I8*0.9</f>
        <v>509850</v>
      </c>
      <c r="M8" s="37">
        <f>J8</f>
        <v>35000</v>
      </c>
      <c r="N8" s="38">
        <f>K8/H8</f>
        <v>0.90581878636741475</v>
      </c>
      <c r="O8" s="37">
        <f>P8+Q8</f>
        <v>56650</v>
      </c>
      <c r="P8" s="37">
        <f>I8-L8</f>
        <v>56650</v>
      </c>
      <c r="Q8" s="37">
        <v>0</v>
      </c>
    </row>
    <row r="9" spans="1:17" ht="43.5" customHeight="1" x14ac:dyDescent="0.25">
      <c r="A9" s="46">
        <v>5</v>
      </c>
      <c r="B9" s="53" t="s">
        <v>176</v>
      </c>
      <c r="C9" s="53">
        <v>101</v>
      </c>
      <c r="D9" s="43" t="s">
        <v>193</v>
      </c>
      <c r="E9" s="52" t="s">
        <v>192</v>
      </c>
      <c r="F9" s="43" t="s">
        <v>191</v>
      </c>
      <c r="G9" s="42" t="s">
        <v>184</v>
      </c>
      <c r="H9" s="39">
        <f>I9+J9</f>
        <v>440668</v>
      </c>
      <c r="I9" s="39">
        <v>440668</v>
      </c>
      <c r="J9" s="39">
        <v>0</v>
      </c>
      <c r="K9" s="37">
        <f>L9+M9</f>
        <v>396601.2</v>
      </c>
      <c r="L9" s="37">
        <f>I9*0.9</f>
        <v>396601.2</v>
      </c>
      <c r="M9" s="37">
        <f>J9</f>
        <v>0</v>
      </c>
      <c r="N9" s="38">
        <f>K9/H9</f>
        <v>0.9</v>
      </c>
      <c r="O9" s="37">
        <f>P9+Q9</f>
        <v>44066.799999999988</v>
      </c>
      <c r="P9" s="37">
        <f>I9-L9</f>
        <v>44066.799999999988</v>
      </c>
      <c r="Q9" s="37">
        <v>0</v>
      </c>
    </row>
    <row r="10" spans="1:17" ht="43.5" customHeight="1" x14ac:dyDescent="0.25">
      <c r="A10" s="46">
        <v>4</v>
      </c>
      <c r="B10" s="48" t="s">
        <v>176</v>
      </c>
      <c r="C10" s="48">
        <v>104</v>
      </c>
      <c r="D10" s="44" t="s">
        <v>190</v>
      </c>
      <c r="E10" s="49" t="s">
        <v>189</v>
      </c>
      <c r="F10" s="43" t="s">
        <v>188</v>
      </c>
      <c r="G10" s="42" t="s">
        <v>184</v>
      </c>
      <c r="H10" s="39">
        <f>I10+J10</f>
        <v>492690</v>
      </c>
      <c r="I10" s="39">
        <v>492690</v>
      </c>
      <c r="J10" s="39">
        <v>0</v>
      </c>
      <c r="K10" s="37">
        <f>L10+M10</f>
        <v>443421</v>
      </c>
      <c r="L10" s="37">
        <f>I10*0.9</f>
        <v>443421</v>
      </c>
      <c r="M10" s="37">
        <f>J10</f>
        <v>0</v>
      </c>
      <c r="N10" s="38">
        <f>K10/H10</f>
        <v>0.9</v>
      </c>
      <c r="O10" s="37">
        <f>P10+Q10</f>
        <v>49269</v>
      </c>
      <c r="P10" s="37">
        <f>I10-L10</f>
        <v>49269</v>
      </c>
      <c r="Q10" s="37">
        <v>0</v>
      </c>
    </row>
    <row r="11" spans="1:17" ht="43.5" customHeight="1" x14ac:dyDescent="0.25">
      <c r="A11" s="46">
        <v>8</v>
      </c>
      <c r="B11" s="48" t="s">
        <v>176</v>
      </c>
      <c r="C11" s="48">
        <v>106</v>
      </c>
      <c r="D11" s="44" t="s">
        <v>187</v>
      </c>
      <c r="E11" s="49" t="s">
        <v>186</v>
      </c>
      <c r="F11" s="43" t="s">
        <v>185</v>
      </c>
      <c r="G11" s="42" t="s">
        <v>184</v>
      </c>
      <c r="H11" s="39">
        <f>I11+J11</f>
        <v>380800</v>
      </c>
      <c r="I11" s="39">
        <v>380800</v>
      </c>
      <c r="J11" s="39">
        <v>0</v>
      </c>
      <c r="K11" s="37">
        <f>L11+M11</f>
        <v>342720</v>
      </c>
      <c r="L11" s="37">
        <f>I11*0.9</f>
        <v>342720</v>
      </c>
      <c r="M11" s="37">
        <f>J11</f>
        <v>0</v>
      </c>
      <c r="N11" s="38">
        <f>K11/H11</f>
        <v>0.9</v>
      </c>
      <c r="O11" s="37">
        <f>P11+Q11</f>
        <v>38080</v>
      </c>
      <c r="P11" s="37">
        <f>I11-L11</f>
        <v>38080</v>
      </c>
      <c r="Q11" s="37">
        <v>0</v>
      </c>
    </row>
    <row r="12" spans="1:17" ht="43.5" customHeight="1" x14ac:dyDescent="0.25">
      <c r="A12" s="46">
        <v>13</v>
      </c>
      <c r="B12" s="51" t="s">
        <v>176</v>
      </c>
      <c r="C12" s="51">
        <v>106</v>
      </c>
      <c r="D12" s="44" t="s">
        <v>183</v>
      </c>
      <c r="E12" s="47" t="s">
        <v>182</v>
      </c>
      <c r="F12" s="43" t="s">
        <v>181</v>
      </c>
      <c r="G12" s="42" t="s">
        <v>163</v>
      </c>
      <c r="H12" s="39">
        <f>I12+J12</f>
        <v>451228</v>
      </c>
      <c r="I12" s="39">
        <v>451228</v>
      </c>
      <c r="J12" s="39">
        <v>0</v>
      </c>
      <c r="K12" s="37">
        <f>L12+M12</f>
        <v>406105.2</v>
      </c>
      <c r="L12" s="37">
        <f>I12*0.9</f>
        <v>406105.2</v>
      </c>
      <c r="M12" s="37">
        <f>J12</f>
        <v>0</v>
      </c>
      <c r="N12" s="38">
        <f>K12/H12</f>
        <v>0.9</v>
      </c>
      <c r="O12" s="37">
        <f>P12+Q12</f>
        <v>45122.799999999988</v>
      </c>
      <c r="P12" s="37">
        <f>I12-L12</f>
        <v>45122.799999999988</v>
      </c>
      <c r="Q12" s="37">
        <v>0</v>
      </c>
    </row>
    <row r="13" spans="1:17" ht="43.5" customHeight="1" x14ac:dyDescent="0.25">
      <c r="A13" s="46">
        <v>9</v>
      </c>
      <c r="B13" s="50" t="s">
        <v>180</v>
      </c>
      <c r="C13" s="48">
        <v>106</v>
      </c>
      <c r="D13" s="44" t="s">
        <v>179</v>
      </c>
      <c r="E13" s="49" t="s">
        <v>178</v>
      </c>
      <c r="F13" s="43" t="s">
        <v>177</v>
      </c>
      <c r="G13" s="42" t="s">
        <v>163</v>
      </c>
      <c r="H13" s="39">
        <f>I13+J13</f>
        <v>193000</v>
      </c>
      <c r="I13" s="39">
        <v>193000</v>
      </c>
      <c r="J13" s="39">
        <v>0</v>
      </c>
      <c r="K13" s="37">
        <f>L13+M13</f>
        <v>173700</v>
      </c>
      <c r="L13" s="37">
        <f>I13*0.9</f>
        <v>173700</v>
      </c>
      <c r="M13" s="37">
        <f>J13</f>
        <v>0</v>
      </c>
      <c r="N13" s="38">
        <f>K13/H13</f>
        <v>0.9</v>
      </c>
      <c r="O13" s="37">
        <f>P13+Q13</f>
        <v>19300</v>
      </c>
      <c r="P13" s="37">
        <f>I13-L13</f>
        <v>19300</v>
      </c>
      <c r="Q13" s="37">
        <v>0</v>
      </c>
    </row>
    <row r="14" spans="1:17" ht="43.5" customHeight="1" x14ac:dyDescent="0.25">
      <c r="A14" s="46">
        <v>12</v>
      </c>
      <c r="B14" s="48" t="s">
        <v>176</v>
      </c>
      <c r="C14" s="48">
        <v>106</v>
      </c>
      <c r="D14" s="44" t="s">
        <v>175</v>
      </c>
      <c r="E14" s="47" t="s">
        <v>174</v>
      </c>
      <c r="F14" s="43" t="s">
        <v>173</v>
      </c>
      <c r="G14" s="42" t="s">
        <v>172</v>
      </c>
      <c r="H14" s="39">
        <f>I14+J14</f>
        <v>498960</v>
      </c>
      <c r="I14" s="39">
        <v>468960</v>
      </c>
      <c r="J14" s="39">
        <v>30000</v>
      </c>
      <c r="K14" s="37">
        <f>L14+M14</f>
        <v>452064</v>
      </c>
      <c r="L14" s="37">
        <f>I14*0.9</f>
        <v>422064</v>
      </c>
      <c r="M14" s="37">
        <f>J14</f>
        <v>30000</v>
      </c>
      <c r="N14" s="38">
        <f>K14/H14</f>
        <v>0.90601250601250605</v>
      </c>
      <c r="O14" s="37">
        <f>P14+Q14</f>
        <v>46896</v>
      </c>
      <c r="P14" s="37">
        <f>I14-L14</f>
        <v>46896</v>
      </c>
      <c r="Q14" s="37">
        <v>0</v>
      </c>
    </row>
    <row r="15" spans="1:17" ht="43.5" customHeight="1" x14ac:dyDescent="0.25">
      <c r="A15" s="46">
        <v>11</v>
      </c>
      <c r="B15" s="45" t="s">
        <v>167</v>
      </c>
      <c r="C15" s="45">
        <v>110</v>
      </c>
      <c r="D15" s="44" t="s">
        <v>171</v>
      </c>
      <c r="E15" s="42" t="s">
        <v>170</v>
      </c>
      <c r="F15" s="43" t="s">
        <v>169</v>
      </c>
      <c r="G15" s="42" t="s">
        <v>168</v>
      </c>
      <c r="H15" s="39">
        <f>I15+J15</f>
        <v>451900</v>
      </c>
      <c r="I15" s="39">
        <v>407900</v>
      </c>
      <c r="J15" s="39">
        <v>44000</v>
      </c>
      <c r="K15" s="37">
        <f>L15+M15</f>
        <v>411110</v>
      </c>
      <c r="L15" s="37">
        <f>I15*0.9</f>
        <v>367110</v>
      </c>
      <c r="M15" s="37">
        <f>J15</f>
        <v>44000</v>
      </c>
      <c r="N15" s="38">
        <f>K15/H15</f>
        <v>0.90973666740429293</v>
      </c>
      <c r="O15" s="37">
        <f>P15+Q15</f>
        <v>40790</v>
      </c>
      <c r="P15" s="37">
        <f>I15-L15</f>
        <v>40790</v>
      </c>
      <c r="Q15" s="37">
        <v>0</v>
      </c>
    </row>
    <row r="16" spans="1:17" ht="43.5" customHeight="1" x14ac:dyDescent="0.25">
      <c r="A16" s="46">
        <v>10</v>
      </c>
      <c r="B16" s="45" t="s">
        <v>167</v>
      </c>
      <c r="C16" s="45">
        <v>110</v>
      </c>
      <c r="D16" s="44" t="s">
        <v>166</v>
      </c>
      <c r="E16" s="42" t="s">
        <v>165</v>
      </c>
      <c r="F16" s="43" t="s">
        <v>164</v>
      </c>
      <c r="G16" s="42" t="s">
        <v>163</v>
      </c>
      <c r="H16" s="39">
        <f>I16+J16</f>
        <v>435942</v>
      </c>
      <c r="I16" s="39">
        <v>435942</v>
      </c>
      <c r="J16" s="39">
        <v>0</v>
      </c>
      <c r="K16" s="37">
        <f>L16+M16</f>
        <v>392347.8</v>
      </c>
      <c r="L16" s="37">
        <f>I16*0.9</f>
        <v>392347.8</v>
      </c>
      <c r="M16" s="37">
        <f>J16</f>
        <v>0</v>
      </c>
      <c r="N16" s="38">
        <f>K16/H16</f>
        <v>0.9</v>
      </c>
      <c r="O16" s="37">
        <f>P16+Q16</f>
        <v>43594.200000000012</v>
      </c>
      <c r="P16" s="37">
        <f>I16-L16</f>
        <v>43594.200000000012</v>
      </c>
      <c r="Q16" s="37">
        <v>0</v>
      </c>
    </row>
    <row r="17" spans="1:17" ht="51" customHeight="1" x14ac:dyDescent="0.25">
      <c r="A17" s="41" t="s">
        <v>162</v>
      </c>
      <c r="B17" s="41"/>
      <c r="C17" s="41"/>
      <c r="D17" s="41"/>
      <c r="E17" s="41"/>
      <c r="F17" s="41"/>
      <c r="G17" s="40"/>
      <c r="H17" s="39">
        <f>SUM(H4:H16)</f>
        <v>7062759</v>
      </c>
      <c r="I17" s="39">
        <f>SUM(I4:I16)</f>
        <v>6645759</v>
      </c>
      <c r="J17" s="39">
        <f>SUM(J4:J16)</f>
        <v>417000</v>
      </c>
      <c r="K17" s="37">
        <f>SUM(K4:K16)</f>
        <v>6398183.0999999996</v>
      </c>
      <c r="L17" s="37">
        <f>SUM(L4:L16)</f>
        <v>5981183.0999999996</v>
      </c>
      <c r="M17" s="37">
        <f>SUM(M4:M16)</f>
        <v>417000</v>
      </c>
      <c r="N17" s="38">
        <f>K17/H17</f>
        <v>0.90590420825629181</v>
      </c>
      <c r="O17" s="37">
        <f>SUM(O4:O16)</f>
        <v>664575.89999999991</v>
      </c>
      <c r="P17" s="37">
        <f>SUM(P4:P16)</f>
        <v>664575.89999999991</v>
      </c>
      <c r="Q17" s="37">
        <f>SUM(Q4:Q16)</f>
        <v>0</v>
      </c>
    </row>
    <row r="18" spans="1:17" ht="86.25" customHeight="1" x14ac:dyDescent="0.25">
      <c r="A18" s="36" t="s">
        <v>161</v>
      </c>
      <c r="B18" s="36"/>
      <c r="C18" s="36"/>
      <c r="D18" s="36"/>
      <c r="E18" s="36"/>
      <c r="F18" s="36"/>
      <c r="G18" s="36"/>
      <c r="H18" s="36"/>
      <c r="I18" s="36"/>
      <c r="J18" s="36"/>
      <c r="K18" s="36"/>
      <c r="L18" s="36"/>
      <c r="M18" s="36"/>
      <c r="N18" s="36"/>
      <c r="O18" s="36"/>
      <c r="P18" s="36"/>
      <c r="Q18" s="36"/>
    </row>
  </sheetData>
  <sheetProtection selectLockedCells="1" selectUnlockedCells="1"/>
  <mergeCells count="12">
    <mergeCell ref="K2:N2"/>
    <mergeCell ref="O2:Q2"/>
    <mergeCell ref="A17:F17"/>
    <mergeCell ref="A18:Q18"/>
    <mergeCell ref="A1:Q1"/>
    <mergeCell ref="A2:A3"/>
    <mergeCell ref="B2:C2"/>
    <mergeCell ref="D2:D3"/>
    <mergeCell ref="E2:E3"/>
    <mergeCell ref="F2:F3"/>
    <mergeCell ref="G2:G3"/>
    <mergeCell ref="H2:J2"/>
  </mergeCells>
  <phoneticPr fontId="3" type="noConversion"/>
  <pageMargins left="0.39374999999999999" right="0.19652777777777777" top="0.39374999999999999" bottom="0.19652777777777777" header="0.39374999999999999" footer="0.19652777777777777"/>
  <pageSetup paperSize="77" scale="76" firstPageNumber="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6"/>
  <sheetViews>
    <sheetView tabSelected="1" zoomScale="55" zoomScaleNormal="55" workbookViewId="0">
      <selection activeCell="O7" sqref="O7"/>
    </sheetView>
  </sheetViews>
  <sheetFormatPr defaultColWidth="8.5" defaultRowHeight="15.75" x14ac:dyDescent="0.25"/>
  <cols>
    <col min="1" max="1" width="25.875" style="31" customWidth="1"/>
    <col min="2" max="2" width="18.25" style="31" customWidth="1"/>
    <col min="3" max="4" width="17.75" style="31" customWidth="1"/>
    <col min="5" max="6" width="15.125" style="31" customWidth="1"/>
    <col min="7" max="8" width="16" style="31" customWidth="1"/>
    <col min="9" max="9" width="15.375" style="31" customWidth="1"/>
    <col min="10" max="12" width="16" style="31" customWidth="1"/>
    <col min="13" max="13" width="19.75" style="31" customWidth="1"/>
    <col min="14" max="14" width="18" style="31" customWidth="1"/>
    <col min="15" max="64" width="8.5" style="31"/>
    <col min="65" max="16384" width="8.5" style="65"/>
  </cols>
  <sheetData>
    <row r="1" spans="1:64" ht="32.450000000000003" customHeight="1" x14ac:dyDescent="0.25">
      <c r="A1" s="77" t="s">
        <v>249</v>
      </c>
      <c r="B1" s="77"/>
      <c r="C1" s="77"/>
      <c r="D1" s="77"/>
      <c r="E1" s="77"/>
      <c r="F1" s="77"/>
      <c r="G1" s="77"/>
      <c r="H1" s="77"/>
      <c r="I1" s="77"/>
      <c r="J1" s="77"/>
      <c r="K1" s="77"/>
      <c r="L1" s="77"/>
      <c r="M1" s="77"/>
      <c r="N1" s="77"/>
    </row>
    <row r="2" spans="1:64" ht="64.150000000000006" customHeight="1" x14ac:dyDescent="0.25">
      <c r="A2" s="75" t="s">
        <v>248</v>
      </c>
      <c r="B2" s="76" t="s">
        <v>247</v>
      </c>
      <c r="C2" s="76"/>
      <c r="D2" s="76"/>
      <c r="E2" s="76"/>
      <c r="F2" s="76"/>
      <c r="G2" s="76"/>
      <c r="H2" s="76"/>
      <c r="I2" s="63" t="s">
        <v>246</v>
      </c>
      <c r="J2" s="63"/>
      <c r="K2" s="63"/>
      <c r="L2" s="63" t="s">
        <v>245</v>
      </c>
      <c r="M2" s="63"/>
      <c r="N2" s="63"/>
    </row>
    <row r="3" spans="1:64" ht="81" customHeight="1" x14ac:dyDescent="0.25">
      <c r="A3" s="75"/>
      <c r="B3" s="74" t="s">
        <v>244</v>
      </c>
      <c r="C3" s="74" t="s">
        <v>243</v>
      </c>
      <c r="D3" s="74" t="s">
        <v>242</v>
      </c>
      <c r="E3" s="74" t="s">
        <v>241</v>
      </c>
      <c r="F3" s="74" t="s">
        <v>240</v>
      </c>
      <c r="G3" s="74" t="s">
        <v>239</v>
      </c>
      <c r="H3" s="73" t="s">
        <v>238</v>
      </c>
      <c r="I3" s="72" t="s">
        <v>237</v>
      </c>
      <c r="J3" s="72" t="s">
        <v>236</v>
      </c>
      <c r="K3" s="73" t="s">
        <v>235</v>
      </c>
      <c r="L3" s="72" t="s">
        <v>234</v>
      </c>
      <c r="M3" s="72" t="s">
        <v>233</v>
      </c>
      <c r="N3" s="72" t="s">
        <v>232</v>
      </c>
    </row>
    <row r="4" spans="1:64" ht="26.25" customHeight="1" x14ac:dyDescent="0.25">
      <c r="A4" s="43" t="s">
        <v>207</v>
      </c>
      <c r="B4" s="71">
        <v>360</v>
      </c>
      <c r="C4" s="71">
        <v>288</v>
      </c>
      <c r="D4" s="71">
        <v>72</v>
      </c>
      <c r="E4" s="71">
        <f>B4+C4+D4</f>
        <v>720</v>
      </c>
      <c r="F4" s="71">
        <v>96</v>
      </c>
      <c r="G4" s="71">
        <v>72</v>
      </c>
      <c r="H4" s="69">
        <f>E4+F4+G4</f>
        <v>888</v>
      </c>
      <c r="I4" s="71">
        <v>2</v>
      </c>
      <c r="J4" s="71">
        <v>0</v>
      </c>
      <c r="K4" s="69">
        <f>I4+J4</f>
        <v>2</v>
      </c>
      <c r="L4" s="71">
        <v>15</v>
      </c>
      <c r="M4" s="71">
        <v>9</v>
      </c>
      <c r="N4" s="71">
        <v>13</v>
      </c>
    </row>
    <row r="5" spans="1:64" ht="26.25" customHeight="1" x14ac:dyDescent="0.25">
      <c r="A5" s="43" t="s">
        <v>203</v>
      </c>
      <c r="B5" s="71">
        <v>138</v>
      </c>
      <c r="C5" s="71">
        <v>182</v>
      </c>
      <c r="D5" s="71">
        <v>50</v>
      </c>
      <c r="E5" s="71">
        <f>B5+C5+D5</f>
        <v>370</v>
      </c>
      <c r="F5" s="71">
        <v>80</v>
      </c>
      <c r="G5" s="71">
        <v>60</v>
      </c>
      <c r="H5" s="69">
        <f>E5+F5+G5</f>
        <v>510</v>
      </c>
      <c r="I5" s="71">
        <v>1</v>
      </c>
      <c r="J5" s="71">
        <v>0</v>
      </c>
      <c r="K5" s="69">
        <f>I5+J5</f>
        <v>1</v>
      </c>
      <c r="L5" s="71">
        <v>44</v>
      </c>
      <c r="M5" s="71">
        <v>9</v>
      </c>
      <c r="N5" s="71">
        <v>9</v>
      </c>
    </row>
    <row r="6" spans="1:64" ht="26.25" customHeight="1" x14ac:dyDescent="0.25">
      <c r="A6" s="43" t="s">
        <v>200</v>
      </c>
      <c r="B6" s="71">
        <v>132</v>
      </c>
      <c r="C6" s="71">
        <v>182</v>
      </c>
      <c r="D6" s="71">
        <v>48</v>
      </c>
      <c r="E6" s="71">
        <f>B6+C6+D6</f>
        <v>362</v>
      </c>
      <c r="F6" s="71">
        <v>54</v>
      </c>
      <c r="G6" s="71">
        <v>30</v>
      </c>
      <c r="H6" s="69">
        <f>E6+F6+G6</f>
        <v>446</v>
      </c>
      <c r="I6" s="71">
        <v>3</v>
      </c>
      <c r="J6" s="71">
        <v>0</v>
      </c>
      <c r="K6" s="69">
        <f>I6+J6</f>
        <v>3</v>
      </c>
      <c r="L6" s="71">
        <v>5</v>
      </c>
      <c r="M6" s="71">
        <v>5</v>
      </c>
      <c r="N6" s="71">
        <v>8</v>
      </c>
    </row>
    <row r="7" spans="1:64" ht="26.25" customHeight="1" x14ac:dyDescent="0.25">
      <c r="A7" s="43" t="s">
        <v>197</v>
      </c>
      <c r="B7" s="71">
        <v>164</v>
      </c>
      <c r="C7" s="71">
        <v>190</v>
      </c>
      <c r="D7" s="71">
        <v>44</v>
      </c>
      <c r="E7" s="71">
        <f>B7+C7+D7</f>
        <v>398</v>
      </c>
      <c r="F7" s="71">
        <v>48</v>
      </c>
      <c r="G7" s="71">
        <v>38</v>
      </c>
      <c r="H7" s="69">
        <f>E7+F7+G7</f>
        <v>484</v>
      </c>
      <c r="I7" s="71">
        <v>2</v>
      </c>
      <c r="J7" s="71">
        <v>0</v>
      </c>
      <c r="K7" s="69">
        <f>I7+J7</f>
        <v>2</v>
      </c>
      <c r="L7" s="71">
        <v>12</v>
      </c>
      <c r="M7" s="71">
        <v>5</v>
      </c>
      <c r="N7" s="71">
        <v>6</v>
      </c>
    </row>
    <row r="8" spans="1:64" ht="26.25" customHeight="1" x14ac:dyDescent="0.25">
      <c r="A8" s="43" t="s">
        <v>194</v>
      </c>
      <c r="B8" s="71">
        <v>250</v>
      </c>
      <c r="C8" s="71">
        <v>240</v>
      </c>
      <c r="D8" s="71">
        <v>65</v>
      </c>
      <c r="E8" s="71">
        <f>B8+C8+D8</f>
        <v>555</v>
      </c>
      <c r="F8" s="71">
        <v>180</v>
      </c>
      <c r="G8" s="71">
        <v>72</v>
      </c>
      <c r="H8" s="69">
        <f>E8+F14+G14</f>
        <v>899</v>
      </c>
      <c r="I8" s="71">
        <v>2</v>
      </c>
      <c r="J8" s="71">
        <v>1</v>
      </c>
      <c r="K8" s="69">
        <f>I8+J8</f>
        <v>3</v>
      </c>
      <c r="L8" s="71">
        <v>11</v>
      </c>
      <c r="M8" s="71">
        <v>11</v>
      </c>
      <c r="N8" s="71">
        <v>13</v>
      </c>
    </row>
    <row r="9" spans="1:64" ht="26.25" customHeight="1" x14ac:dyDescent="0.25">
      <c r="A9" s="43" t="s">
        <v>191</v>
      </c>
      <c r="B9" s="71">
        <v>124</v>
      </c>
      <c r="C9" s="71">
        <v>156</v>
      </c>
      <c r="D9" s="71">
        <v>32</v>
      </c>
      <c r="E9" s="71">
        <f>B9+C9+D9</f>
        <v>312</v>
      </c>
      <c r="F9" s="71">
        <v>16</v>
      </c>
      <c r="G9" s="71">
        <v>15</v>
      </c>
      <c r="H9" s="69">
        <f>E9+F9+G9</f>
        <v>343</v>
      </c>
      <c r="I9" s="71">
        <v>1</v>
      </c>
      <c r="J9" s="71">
        <v>0</v>
      </c>
      <c r="K9" s="69">
        <f>I9+J9</f>
        <v>1</v>
      </c>
      <c r="L9" s="71">
        <v>15</v>
      </c>
      <c r="M9" s="71">
        <v>15</v>
      </c>
      <c r="N9" s="71">
        <v>13</v>
      </c>
    </row>
    <row r="10" spans="1:64" ht="26.25" customHeight="1" x14ac:dyDescent="0.25">
      <c r="A10" s="43" t="s">
        <v>188</v>
      </c>
      <c r="B10" s="71">
        <v>104</v>
      </c>
      <c r="C10" s="71">
        <v>171</v>
      </c>
      <c r="D10" s="71">
        <v>37</v>
      </c>
      <c r="E10" s="71">
        <f>B10+C10+D10</f>
        <v>312</v>
      </c>
      <c r="F10" s="71">
        <v>30</v>
      </c>
      <c r="G10" s="71">
        <v>20</v>
      </c>
      <c r="H10" s="69">
        <f>E10+F10+G10</f>
        <v>362</v>
      </c>
      <c r="I10" s="71">
        <v>3</v>
      </c>
      <c r="J10" s="71">
        <v>2</v>
      </c>
      <c r="K10" s="69">
        <f>I10+J10</f>
        <v>5</v>
      </c>
      <c r="L10" s="71">
        <v>6</v>
      </c>
      <c r="M10" s="71">
        <v>0</v>
      </c>
      <c r="N10" s="71">
        <v>2</v>
      </c>
    </row>
    <row r="11" spans="1:64" ht="26.25" customHeight="1" x14ac:dyDescent="0.25">
      <c r="A11" s="43" t="s">
        <v>185</v>
      </c>
      <c r="B11" s="71">
        <v>125</v>
      </c>
      <c r="C11" s="71">
        <v>152</v>
      </c>
      <c r="D11" s="71">
        <v>32</v>
      </c>
      <c r="E11" s="71">
        <f>B11+C11+D11</f>
        <v>309</v>
      </c>
      <c r="F11" s="71">
        <v>228</v>
      </c>
      <c r="G11" s="71">
        <v>40</v>
      </c>
      <c r="H11" s="69">
        <f>E11+F11+G11</f>
        <v>577</v>
      </c>
      <c r="I11" s="71">
        <v>2</v>
      </c>
      <c r="J11" s="71">
        <v>1</v>
      </c>
      <c r="K11" s="69">
        <f>I11+J11</f>
        <v>3</v>
      </c>
      <c r="L11" s="71">
        <v>18</v>
      </c>
      <c r="M11" s="71">
        <v>6</v>
      </c>
      <c r="N11" s="71">
        <v>6</v>
      </c>
    </row>
    <row r="12" spans="1:64" s="66" customFormat="1" ht="26.25" customHeight="1" x14ac:dyDescent="0.25">
      <c r="A12" s="70" t="s">
        <v>181</v>
      </c>
      <c r="B12" s="68">
        <v>88</v>
      </c>
      <c r="C12" s="68">
        <v>68</v>
      </c>
      <c r="D12" s="68">
        <v>24</v>
      </c>
      <c r="E12" s="68">
        <f>B12+C12+D12</f>
        <v>180</v>
      </c>
      <c r="F12" s="68">
        <v>30</v>
      </c>
      <c r="G12" s="68">
        <v>16</v>
      </c>
      <c r="H12" s="69">
        <f>E12+F12+G12</f>
        <v>226</v>
      </c>
      <c r="I12" s="68">
        <v>1</v>
      </c>
      <c r="J12" s="68">
        <v>0</v>
      </c>
      <c r="K12" s="69">
        <f>I12+J12</f>
        <v>1</v>
      </c>
      <c r="L12" s="68">
        <v>6</v>
      </c>
      <c r="M12" s="68">
        <v>6</v>
      </c>
      <c r="N12" s="68">
        <v>6</v>
      </c>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row>
    <row r="13" spans="1:64" s="66" customFormat="1" ht="26.25" customHeight="1" x14ac:dyDescent="0.25">
      <c r="A13" s="70" t="s">
        <v>177</v>
      </c>
      <c r="B13" s="68">
        <v>56</v>
      </c>
      <c r="C13" s="68">
        <v>70</v>
      </c>
      <c r="D13" s="68">
        <v>14</v>
      </c>
      <c r="E13" s="68">
        <f>B13+C13+D13</f>
        <v>140</v>
      </c>
      <c r="F13" s="68">
        <v>12</v>
      </c>
      <c r="G13" s="68">
        <v>12</v>
      </c>
      <c r="H13" s="69">
        <f>E13+F13+G13</f>
        <v>164</v>
      </c>
      <c r="I13" s="68">
        <v>0</v>
      </c>
      <c r="J13" s="68">
        <v>1</v>
      </c>
      <c r="K13" s="69">
        <f>I13+J13</f>
        <v>1</v>
      </c>
      <c r="L13" s="68">
        <v>13</v>
      </c>
      <c r="M13" s="68">
        <v>4</v>
      </c>
      <c r="N13" s="68">
        <v>4</v>
      </c>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row>
    <row r="14" spans="1:64" s="66" customFormat="1" ht="26.25" customHeight="1" x14ac:dyDescent="0.25">
      <c r="A14" s="70" t="s">
        <v>173</v>
      </c>
      <c r="B14" s="68">
        <v>150</v>
      </c>
      <c r="C14" s="68">
        <v>160</v>
      </c>
      <c r="D14" s="68">
        <v>60</v>
      </c>
      <c r="E14" s="68">
        <f>B14+C14+D14</f>
        <v>370</v>
      </c>
      <c r="F14" s="68">
        <v>312</v>
      </c>
      <c r="G14" s="68">
        <v>32</v>
      </c>
      <c r="H14" s="69">
        <f>SUM(E14:G14)</f>
        <v>714</v>
      </c>
      <c r="I14" s="68">
        <v>6</v>
      </c>
      <c r="J14" s="68">
        <v>1</v>
      </c>
      <c r="K14" s="69">
        <f>I14+J14</f>
        <v>7</v>
      </c>
      <c r="L14" s="68">
        <v>14</v>
      </c>
      <c r="M14" s="68">
        <v>5</v>
      </c>
      <c r="N14" s="68">
        <v>1</v>
      </c>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row>
    <row r="15" spans="1:64" ht="26.25" customHeight="1" x14ac:dyDescent="0.25">
      <c r="A15" s="43" t="s">
        <v>231</v>
      </c>
      <c r="B15" s="71">
        <v>118</v>
      </c>
      <c r="C15" s="71">
        <v>150</v>
      </c>
      <c r="D15" s="71">
        <v>36</v>
      </c>
      <c r="E15" s="71">
        <f>B15+C15+D15</f>
        <v>304</v>
      </c>
      <c r="F15" s="71">
        <v>48</v>
      </c>
      <c r="G15" s="71">
        <v>8</v>
      </c>
      <c r="H15" s="69">
        <f>E15+F15+G15</f>
        <v>360</v>
      </c>
      <c r="I15" s="71">
        <v>0</v>
      </c>
      <c r="J15" s="71">
        <v>1</v>
      </c>
      <c r="K15" s="69">
        <f>I15+J15</f>
        <v>1</v>
      </c>
      <c r="L15" s="71">
        <v>8</v>
      </c>
      <c r="M15" s="71">
        <v>2</v>
      </c>
      <c r="N15" s="71">
        <v>2</v>
      </c>
    </row>
    <row r="16" spans="1:64" s="66" customFormat="1" ht="26.25" customHeight="1" x14ac:dyDescent="0.25">
      <c r="A16" s="70" t="s">
        <v>230</v>
      </c>
      <c r="B16" s="68">
        <v>129</v>
      </c>
      <c r="C16" s="68">
        <v>161</v>
      </c>
      <c r="D16" s="68">
        <v>33</v>
      </c>
      <c r="E16" s="68">
        <f>B16+C16+D16</f>
        <v>323</v>
      </c>
      <c r="F16" s="68">
        <v>5</v>
      </c>
      <c r="G16" s="68">
        <v>6</v>
      </c>
      <c r="H16" s="69">
        <f>E16+F16+G16</f>
        <v>334</v>
      </c>
      <c r="I16" s="68">
        <v>0</v>
      </c>
      <c r="J16" s="68">
        <v>1</v>
      </c>
      <c r="K16" s="69">
        <f>I16+J16</f>
        <v>1</v>
      </c>
      <c r="L16" s="68">
        <v>9</v>
      </c>
      <c r="M16" s="68">
        <v>3</v>
      </c>
      <c r="N16" s="68">
        <v>3</v>
      </c>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row>
  </sheetData>
  <sheetProtection selectLockedCells="1" selectUnlockedCells="1"/>
  <mergeCells count="5">
    <mergeCell ref="A1:N1"/>
    <mergeCell ref="A2:A3"/>
    <mergeCell ref="B2:H2"/>
    <mergeCell ref="I2:K2"/>
    <mergeCell ref="L2:N2"/>
  </mergeCells>
  <phoneticPr fontId="3" type="noConversion"/>
  <pageMargins left="0.7" right="0.7" top="0.3" bottom="0.3" header="0.3" footer="0.3"/>
  <pageSetup paperSize="77" scale="53" firstPageNumber="0" orientation="landscape"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3" sqref="B33"/>
    </sheetView>
  </sheetViews>
  <sheetFormatPr defaultRowHeight="16.5" x14ac:dyDescent="0.25"/>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2</vt:i4>
      </vt:variant>
    </vt:vector>
  </HeadingPairs>
  <TitlesOfParts>
    <vt:vector size="6" baseType="lpstr">
      <vt:lpstr>附表1樂齡中心通訊錄</vt:lpstr>
      <vt:lpstr>附表2(縣市彙整)縣市申請經費一覽表</vt:lpstr>
      <vt:lpstr>附表3(縣市彙整)各類課程統計表</vt:lpstr>
      <vt:lpstr>工作表1</vt:lpstr>
      <vt:lpstr>附表1樂齡中心通訊錄!Print_Area</vt:lpstr>
      <vt:lpstr>附表1樂齡中心通訊錄!Print_Titles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呂彥杰</dc:creator>
  <cp:lastModifiedBy>呂彥杰</cp:lastModifiedBy>
  <dcterms:created xsi:type="dcterms:W3CDTF">2021-06-22T03:11:50Z</dcterms:created>
  <dcterms:modified xsi:type="dcterms:W3CDTF">2021-11-01T02:12:34Z</dcterms:modified>
</cp:coreProperties>
</file>